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90"/>
  </bookViews>
  <sheets>
    <sheet name="011 (новий)" sheetId="3" r:id="rId1"/>
  </sheets>
  <definedNames>
    <definedName name="_1Z_C942D857_FEEF_4003_84FE_706D485AD0C9_.wvu.PrintArea_1" localSheetId="0">#REF!</definedName>
    <definedName name="_1Z_C942D857_FEEF_4003_84FE_706D485AD0C9_.wvu.PrintArea_1">#REF!</definedName>
    <definedName name="_3Z_C942D857_FEEF_4003_84FE_706D485AD0C9_.wvu.PrintTitles_1" localSheetId="0">#REF!</definedName>
    <definedName name="_3Z_C942D857_FEEF_4003_84FE_706D485AD0C9_.wvu.PrintTitles_1">#REF!</definedName>
    <definedName name="Excel_BuiltIn_Print_Area" localSheetId="0">#REF!</definedName>
    <definedName name="Excel_BuiltIn_Print_Area">#REF!</definedName>
    <definedName name="Z_C942D857_FEEF_4003_84FE_706D485AD0C9_.wvu.PrintArea" localSheetId="0">'011 (новий)'!$E$1:$BE$60</definedName>
    <definedName name="Z_C942D857_FEEF_4003_84FE_706D485AD0C9_.wvu.PrintTitles" localSheetId="0">'011 (новий)'!$32:$37</definedName>
    <definedName name="_xlnm.Print_Titles" localSheetId="0">'011 (новий)'!$32:$37</definedName>
    <definedName name="_xlnm.Print_Area" localSheetId="0">'011 (новий)'!$A$1:$BA$81</definedName>
  </definedNames>
  <calcPr calcId="125725"/>
</workbook>
</file>

<file path=xl/calcChain.xml><?xml version="1.0" encoding="utf-8"?>
<calcChain xmlns="http://schemas.openxmlformats.org/spreadsheetml/2006/main">
  <c r="AB41" i="3"/>
  <c r="AB42"/>
  <c r="W54"/>
  <c r="W45"/>
  <c r="R45"/>
  <c r="X51" l="1"/>
  <c r="Z51" s="1"/>
  <c r="AB51"/>
  <c r="AB49"/>
  <c r="X49"/>
  <c r="Z49" s="1"/>
  <c r="Z57"/>
  <c r="Z58"/>
  <c r="AB50"/>
  <c r="X50"/>
  <c r="Z50" s="1"/>
  <c r="AB44"/>
  <c r="X44"/>
  <c r="Z44" s="1"/>
  <c r="AB43"/>
  <c r="X43"/>
  <c r="Z43" s="1"/>
  <c r="X42"/>
  <c r="Z42" s="1"/>
  <c r="X41"/>
  <c r="Z41" s="1"/>
  <c r="N30"/>
  <c r="H30"/>
  <c r="C30"/>
  <c r="N29"/>
  <c r="H29"/>
  <c r="N28"/>
  <c r="H28"/>
  <c r="N27"/>
  <c r="K27"/>
  <c r="H27"/>
  <c r="C27"/>
  <c r="AJ42" l="1"/>
  <c r="AJ44"/>
  <c r="AJ51"/>
  <c r="AJ43"/>
  <c r="AJ41"/>
  <c r="AJ49"/>
  <c r="AJ50"/>
  <c r="Q29"/>
  <c r="Q27"/>
  <c r="Q28"/>
  <c r="Q30"/>
  <c r="AO62"/>
  <c r="AZ59"/>
  <c r="AX59"/>
  <c r="AV59"/>
  <c r="AT59"/>
  <c r="AR59"/>
  <c r="AP59"/>
  <c r="AN59"/>
  <c r="AL59"/>
  <c r="AH59"/>
  <c r="AF59"/>
  <c r="AD59"/>
  <c r="W59"/>
  <c r="T59"/>
  <c r="R59"/>
  <c r="AZ54"/>
  <c r="AX54"/>
  <c r="AV54"/>
  <c r="AT54"/>
  <c r="AR54"/>
  <c r="AP54"/>
  <c r="AN54"/>
  <c r="AL54"/>
  <c r="AH54"/>
  <c r="AF54"/>
  <c r="AD54"/>
  <c r="T54"/>
  <c r="R54"/>
  <c r="AB53"/>
  <c r="X53"/>
  <c r="Z53" s="1"/>
  <c r="AB52"/>
  <c r="X52"/>
  <c r="Z52" s="1"/>
  <c r="AB48"/>
  <c r="X48"/>
  <c r="Z48" s="1"/>
  <c r="AB47"/>
  <c r="X47"/>
  <c r="AZ45"/>
  <c r="AX45"/>
  <c r="AV45"/>
  <c r="AT45"/>
  <c r="AR45"/>
  <c r="AP45"/>
  <c r="AN45"/>
  <c r="AL45"/>
  <c r="AH45"/>
  <c r="AF45"/>
  <c r="AD45"/>
  <c r="T45"/>
  <c r="AV60" l="1"/>
  <c r="AF60"/>
  <c r="AX60"/>
  <c r="AD60"/>
  <c r="AN60"/>
  <c r="AH60"/>
  <c r="AZ60"/>
  <c r="AL60"/>
  <c r="AT60"/>
  <c r="AR60"/>
  <c r="AP60"/>
  <c r="AB59"/>
  <c r="X54"/>
  <c r="X45"/>
  <c r="AJ53"/>
  <c r="AB45"/>
  <c r="AB54"/>
  <c r="AJ48"/>
  <c r="AJ52"/>
  <c r="Z45"/>
  <c r="X59"/>
  <c r="Z47"/>
  <c r="Z56"/>
  <c r="X60" l="1"/>
  <c r="AB60"/>
  <c r="AJ45"/>
  <c r="Z59"/>
  <c r="AJ59"/>
  <c r="Z54"/>
  <c r="AJ47"/>
  <c r="AJ54" s="1"/>
  <c r="Z60" l="1"/>
  <c r="AJ60"/>
</calcChain>
</file>

<file path=xl/sharedStrings.xml><?xml version="1.0" encoding="utf-8"?>
<sst xmlns="http://schemas.openxmlformats.org/spreadsheetml/2006/main" count="183" uniqueCount="141">
  <si>
    <t>підготовки доктора філософії</t>
  </si>
  <si>
    <t>Галузь знань:</t>
  </si>
  <si>
    <t>Рівень вищої освіти:</t>
  </si>
  <si>
    <t>Термін навчання:</t>
  </si>
  <si>
    <t>4 роки</t>
  </si>
  <si>
    <t>Форма навчання:</t>
  </si>
  <si>
    <t>Курс</t>
  </si>
  <si>
    <t>березень</t>
  </si>
  <si>
    <t>І</t>
  </si>
  <si>
    <t>А</t>
  </si>
  <si>
    <t>С</t>
  </si>
  <si>
    <t>ІІ</t>
  </si>
  <si>
    <t>П</t>
  </si>
  <si>
    <t>ІІІ</t>
  </si>
  <si>
    <t>ІV</t>
  </si>
  <si>
    <t>ПОЗНАЧЕННЯ:</t>
  </si>
  <si>
    <t xml:space="preserve"> -теоретичне навчання та науково-дослідна робота;</t>
  </si>
  <si>
    <t xml:space="preserve"> - практика;</t>
  </si>
  <si>
    <t>-</t>
  </si>
  <si>
    <t>екзаменаційна сесія;</t>
  </si>
  <si>
    <t>ІІ. ЗВЕДЕНІ ДАНІ ПРО БЮДЖЕТ ЧАСУ, тижні</t>
  </si>
  <si>
    <t>ІІІ. Практика</t>
  </si>
  <si>
    <t>Сесія</t>
  </si>
  <si>
    <t>Практика</t>
  </si>
  <si>
    <t>Разом</t>
  </si>
  <si>
    <t>Назва практики</t>
  </si>
  <si>
    <t>Семестр</t>
  </si>
  <si>
    <t>Кількість кредитів</t>
  </si>
  <si>
    <t>Асистентська практика</t>
  </si>
  <si>
    <t>НАЗВА НАВЧАЛЬНОЇ ДИСЦИПЛІНИ</t>
  </si>
  <si>
    <t>Розподіл за семестрами</t>
  </si>
  <si>
    <t>Кількість кредитів 
ECTS</t>
  </si>
  <si>
    <t>Кількість годин</t>
  </si>
  <si>
    <t>Розподіл кредитів ECTS  за курсами і семестрами</t>
  </si>
  <si>
    <t>Екзамени</t>
  </si>
  <si>
    <t>Заліки</t>
  </si>
  <si>
    <t>Загальний обсяг</t>
  </si>
  <si>
    <t>Аудиторних</t>
  </si>
  <si>
    <t>Самостійна робота</t>
  </si>
  <si>
    <t>Всього</t>
  </si>
  <si>
    <t>у тому числі:</t>
  </si>
  <si>
    <t>Лекції</t>
  </si>
  <si>
    <t>Лабораторні</t>
  </si>
  <si>
    <t>Практичні, семінари</t>
  </si>
  <si>
    <t>І  курс</t>
  </si>
  <si>
    <t>ІІ   курс</t>
  </si>
  <si>
    <t>ІІІ   курс</t>
  </si>
  <si>
    <t>ІV   курс</t>
  </si>
  <si>
    <t>Семестри</t>
  </si>
  <si>
    <t>О С В І Т Н Я    С К Л А Д О В А    П І Д Г О Т О В К И</t>
  </si>
  <si>
    <t>1. ОБОВ’ЯЗКОВІ НАВЧАЛЬНІ ДИСЦИПЛІНИ</t>
  </si>
  <si>
    <t>ЗП 01</t>
  </si>
  <si>
    <t>ЗП 02</t>
  </si>
  <si>
    <t>ЗП 03</t>
  </si>
  <si>
    <t>СП 01</t>
  </si>
  <si>
    <t>СП 02</t>
  </si>
  <si>
    <t>СП 03</t>
  </si>
  <si>
    <t>СП 04</t>
  </si>
  <si>
    <t>2. ВИБІРКОВІ НАВЧАЛЬНІ ДИСЦИПЛІНИ</t>
  </si>
  <si>
    <t>ВВ 01</t>
  </si>
  <si>
    <t>ВВ 02</t>
  </si>
  <si>
    <t xml:space="preserve">З а г а л ь н а   к і л ь к і с т ь     </t>
  </si>
  <si>
    <t xml:space="preserve">  "ПОГОДЖЕНО"</t>
  </si>
  <si>
    <t>"ПОГОДЖЕНО"</t>
  </si>
  <si>
    <t>перший проректор</t>
  </si>
  <si>
    <t>СП 05</t>
  </si>
  <si>
    <t>гарант освітньо-наукової програми</t>
  </si>
  <si>
    <t>вересень</t>
  </si>
  <si>
    <t>жовтень</t>
  </si>
  <si>
    <t>листопад</t>
  </si>
  <si>
    <t>грудень</t>
  </si>
  <si>
    <t>січень</t>
  </si>
  <si>
    <t>лютий</t>
  </si>
  <si>
    <t>квітень</t>
  </si>
  <si>
    <t>травень</t>
  </si>
  <si>
    <t>червень</t>
  </si>
  <si>
    <t>липень</t>
  </si>
  <si>
    <t>серпень</t>
  </si>
  <si>
    <t>І. ГРАФІК ОСВІТНЬОГО ПРОЦЕСУ</t>
  </si>
  <si>
    <t>V. ПЛАН ОСВІТНЬОГО ПРОЦЕСУ</t>
  </si>
  <si>
    <t>І. Цикл загальної підготовки</t>
  </si>
  <si>
    <t>ІІ. Цикл професійної і практичної підготовки</t>
  </si>
  <si>
    <t>Шифр за ОНП</t>
  </si>
  <si>
    <t>Ольга ГУРЕНКО</t>
  </si>
  <si>
    <t>завідувач аспірантури</t>
  </si>
  <si>
    <t>Валентина ПІНЧУК</t>
  </si>
  <si>
    <t>Дисципліна 1</t>
  </si>
  <si>
    <t>Дисципліна 2</t>
  </si>
  <si>
    <t>Орієнтовний перелік дисциплін вільного вибору здобувачів вищої освіти*</t>
  </si>
  <si>
    <t>Цикл загальної підготовки</t>
  </si>
  <si>
    <t>Право інтелектуальної власності</t>
  </si>
  <si>
    <t>Професійно- педагогічна комунікація</t>
  </si>
  <si>
    <t>Технологічний підхід в сучасній вищій освіті</t>
  </si>
  <si>
    <t>Іноземна мова для академічних цілей</t>
  </si>
  <si>
    <t>Цикл професійної підготовки</t>
  </si>
  <si>
    <t>Інноваційні технології навчання у вищій школі</t>
  </si>
  <si>
    <t>Проектні технології у вищій школі</t>
  </si>
  <si>
    <t>Розробка освітніх технологій у вищій школі</t>
  </si>
  <si>
    <t>Компаративістика в сфері освіти</t>
  </si>
  <si>
    <t>Інноваційні педагогічні системи ХХІ століття</t>
  </si>
  <si>
    <t>Міністерство освіти і науки України</t>
  </si>
  <si>
    <t>Бердянський державний педагогічний університет</t>
  </si>
  <si>
    <t>ЗАТВЕРДЖЕНО</t>
  </si>
  <si>
    <t>Рішення вченої ради Бердянського державного педагогічного університету</t>
  </si>
  <si>
    <t>НАВЧАЛЬНИЙ ПЛАН</t>
  </si>
  <si>
    <t>Спеціальність:</t>
  </si>
  <si>
    <t>очна (денна, вечірня)</t>
  </si>
  <si>
    <t>Освітньо-науковий ступінь:</t>
  </si>
  <si>
    <t>доктор філософії</t>
  </si>
  <si>
    <t>третій (освітньо-науковий)</t>
  </si>
  <si>
    <t>Освітньо-наукова програма:</t>
  </si>
  <si>
    <t>01 Освіта/Педагогіка</t>
  </si>
  <si>
    <t xml:space="preserve"> - наукова атестація</t>
  </si>
  <si>
    <t>Теоретичне навчання та науково-дослідна робота</t>
  </si>
  <si>
    <t>Наукова атестація</t>
  </si>
  <si>
    <t>ЗП 04</t>
  </si>
  <si>
    <t>Дисципліна 3</t>
  </si>
  <si>
    <t>011 Освітні, педагогічні науки</t>
  </si>
  <si>
    <t>Освітні, педагогічні науки</t>
  </si>
  <si>
    <t xml:space="preserve">Філософія науки та освіти </t>
  </si>
  <si>
    <t>Іноземна мова у науковому спілкуванні та академічному письмі</t>
  </si>
  <si>
    <t>Українська мова у науковому спілкуванні та академічному письмі</t>
  </si>
  <si>
    <t>Презентація та впровадження власного наукового дослідження</t>
  </si>
  <si>
    <t>Викладання у вищій школі: розробка курсів, методи оцінювання, методична документація</t>
  </si>
  <si>
    <t>Сучасні аспекти розвитку та актуальні проблеми теорії та практики вищої перадагогічної освіти</t>
  </si>
  <si>
    <t>СП 06</t>
  </si>
  <si>
    <t>Проєкт</t>
  </si>
  <si>
    <t>Окремі розділи психології (теорія особистості, творчості, когнітивна тощо)</t>
  </si>
  <si>
    <t>Сучасні інформаційні технології в науці та освіті</t>
  </si>
  <si>
    <t>Ретроспектива розвитку освіти в Україні та світі</t>
  </si>
  <si>
    <t>Науково-організаційна діяльність та наукометрія</t>
  </si>
  <si>
    <t>Методологія науково-педагогічних досліджень</t>
  </si>
  <si>
    <t xml:space="preserve">Педагогічні теорії та парадигми освітніх систем </t>
  </si>
  <si>
    <t>СП 07</t>
  </si>
  <si>
    <t>ВВ 03</t>
  </si>
  <si>
    <t>Надія ВЄНЦЕВА</t>
  </si>
  <si>
    <t>Інклюзивні підходи в освіті</t>
  </si>
  <si>
    <t>Технології дистанційного навчання</t>
  </si>
  <si>
    <t>Основи едукології</t>
  </si>
  <si>
    <t>Компаративістика в освіті</t>
  </si>
  <si>
    <t xml:space="preserve">протокол № 17/3 від 30 травня 2024
</t>
  </si>
</sst>
</file>

<file path=xl/styles.xml><?xml version="1.0" encoding="utf-8"?>
<styleSheet xmlns="http://schemas.openxmlformats.org/spreadsheetml/2006/main">
  <fonts count="39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  <charset val="204"/>
    </font>
    <font>
      <sz val="24"/>
      <name val="Arial"/>
      <family val="2"/>
      <charset val="204"/>
    </font>
    <font>
      <b/>
      <sz val="24"/>
      <name val="Arial"/>
      <family val="2"/>
      <charset val="204"/>
    </font>
    <font>
      <sz val="22"/>
      <name val="Arial"/>
      <family val="2"/>
      <charset val="204"/>
    </font>
    <font>
      <b/>
      <sz val="22"/>
      <name val="Arial"/>
      <family val="2"/>
      <charset val="204"/>
    </font>
    <font>
      <b/>
      <i/>
      <sz val="22"/>
      <name val="Arial"/>
      <family val="2"/>
      <charset val="204"/>
    </font>
    <font>
      <b/>
      <sz val="18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5"/>
      <name val="Arial"/>
      <family val="2"/>
      <charset val="204"/>
    </font>
    <font>
      <sz val="12"/>
      <name val="Arial"/>
      <family val="2"/>
      <charset val="204"/>
    </font>
    <font>
      <sz val="20"/>
      <name val="Arial"/>
      <family val="2"/>
      <charset val="204"/>
    </font>
    <font>
      <b/>
      <i/>
      <sz val="20"/>
      <name val="Arial"/>
      <family val="2"/>
      <charset val="204"/>
    </font>
    <font>
      <i/>
      <sz val="24"/>
      <name val="Arial"/>
      <family val="2"/>
      <charset val="204"/>
    </font>
    <font>
      <sz val="14"/>
      <name val="Arial Cyr"/>
      <family val="2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"/>
      <family val="2"/>
      <charset val="1"/>
    </font>
    <font>
      <sz val="2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2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2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22"/>
      <color theme="1"/>
      <name val="Times New Roman"/>
      <family val="1"/>
      <charset val="204"/>
    </font>
    <font>
      <sz val="2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 tint="-0.14999847407452621"/>
        <bgColor indexed="26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25" fillId="7" borderId="0" applyNumberFormat="0" applyBorder="0" applyAlignment="0" applyProtection="0"/>
    <xf numFmtId="0" fontId="25" fillId="0" borderId="0"/>
    <xf numFmtId="0" fontId="1" fillId="0" borderId="0" applyProtection="0"/>
  </cellStyleXfs>
  <cellXfs count="44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8" fillId="2" borderId="0" xfId="1" applyFont="1" applyFill="1" applyAlignment="1">
      <alignment vertical="top"/>
    </xf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4" fillId="2" borderId="10" xfId="1" applyFont="1" applyFill="1" applyBorder="1" applyAlignment="1">
      <alignment horizontal="center" vertical="center" textRotation="90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15" fillId="2" borderId="1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17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5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vertical="center" wrapText="1"/>
    </xf>
    <xf numFmtId="0" fontId="16" fillId="5" borderId="0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 wrapText="1"/>
    </xf>
    <xf numFmtId="0" fontId="13" fillId="2" borderId="0" xfId="1" applyFont="1" applyFill="1" applyBorder="1" applyAlignment="1">
      <alignment vertical="center"/>
    </xf>
    <xf numFmtId="0" fontId="1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16" fillId="5" borderId="40" xfId="1" applyFont="1" applyFill="1" applyBorder="1" applyAlignment="1">
      <alignment vertical="center"/>
    </xf>
    <xf numFmtId="0" fontId="16" fillId="5" borderId="41" xfId="1" applyFont="1" applyFill="1" applyBorder="1" applyAlignment="1">
      <alignment vertical="center"/>
    </xf>
    <xf numFmtId="0" fontId="4" fillId="2" borderId="77" xfId="1" applyFont="1" applyFill="1" applyBorder="1" applyAlignment="1">
      <alignment vertical="center"/>
    </xf>
    <xf numFmtId="0" fontId="4" fillId="2" borderId="78" xfId="1" applyFont="1" applyFill="1" applyBorder="1" applyAlignment="1">
      <alignment vertical="center"/>
    </xf>
    <xf numFmtId="0" fontId="4" fillId="2" borderId="79" xfId="1" applyFont="1" applyFill="1" applyBorder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7" fillId="2" borderId="98" xfId="1" applyFont="1" applyFill="1" applyBorder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6" fillId="0" borderId="80" xfId="1" applyFont="1" applyFill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6" fillId="0" borderId="65" xfId="1" applyFont="1" applyFill="1" applyBorder="1" applyAlignment="1">
      <alignment vertical="center"/>
    </xf>
    <xf numFmtId="0" fontId="16" fillId="0" borderId="31" xfId="1" applyFont="1" applyFill="1" applyBorder="1" applyAlignment="1">
      <alignment vertical="center"/>
    </xf>
    <xf numFmtId="0" fontId="17" fillId="2" borderId="78" xfId="1" applyFont="1" applyFill="1" applyBorder="1" applyAlignment="1">
      <alignment vertical="center"/>
    </xf>
    <xf numFmtId="0" fontId="16" fillId="2" borderId="115" xfId="1" applyFont="1" applyFill="1" applyBorder="1" applyAlignment="1">
      <alignment vertical="center"/>
    </xf>
    <xf numFmtId="0" fontId="16" fillId="2" borderId="116" xfId="1" applyFont="1" applyFill="1" applyBorder="1" applyAlignment="1">
      <alignment vertical="center"/>
    </xf>
    <xf numFmtId="0" fontId="16" fillId="0" borderId="121" xfId="1" applyFont="1" applyFill="1" applyBorder="1" applyAlignment="1">
      <alignment vertical="center"/>
    </xf>
    <xf numFmtId="0" fontId="19" fillId="0" borderId="0" xfId="0" applyFont="1" applyBorder="1" applyAlignment="1"/>
    <xf numFmtId="0" fontId="20" fillId="0" borderId="0" xfId="0" applyFont="1" applyFill="1" applyBorder="1" applyAlignment="1" applyProtection="1">
      <protection locked="0" hidden="1"/>
    </xf>
    <xf numFmtId="0" fontId="9" fillId="0" borderId="0" xfId="0" applyFont="1" applyFill="1" applyBorder="1" applyAlignment="1" applyProtection="1">
      <protection locked="0" hidden="1"/>
    </xf>
    <xf numFmtId="0" fontId="8" fillId="5" borderId="0" xfId="1" applyFont="1" applyFill="1" applyAlignment="1">
      <alignment horizontal="center" vertical="center"/>
    </xf>
    <xf numFmtId="0" fontId="21" fillId="0" borderId="0" xfId="0" applyFont="1" applyFill="1" applyBorder="1" applyAlignment="1" applyProtection="1">
      <alignment horizontal="left"/>
      <protection locked="0" hidden="1"/>
    </xf>
    <xf numFmtId="0" fontId="20" fillId="5" borderId="0" xfId="0" applyFont="1" applyFill="1" applyBorder="1" applyAlignment="1" applyProtection="1">
      <protection locked="0" hidden="1"/>
    </xf>
    <xf numFmtId="0" fontId="22" fillId="0" borderId="0" xfId="0" applyFont="1" applyFill="1" applyBorder="1" applyAlignment="1" applyProtection="1">
      <protection locked="0" hidden="1"/>
    </xf>
    <xf numFmtId="0" fontId="22" fillId="0" borderId="1" xfId="0" applyFont="1" applyFill="1" applyBorder="1" applyAlignment="1" applyProtection="1">
      <protection locked="0" hidden="1"/>
    </xf>
    <xf numFmtId="0" fontId="20" fillId="0" borderId="1" xfId="0" applyFont="1" applyFill="1" applyBorder="1" applyAlignment="1" applyProtection="1">
      <protection locked="0" hidden="1"/>
    </xf>
    <xf numFmtId="0" fontId="8" fillId="5" borderId="0" xfId="1" applyFont="1" applyFill="1" applyAlignment="1">
      <alignment horizontal="left"/>
    </xf>
    <xf numFmtId="0" fontId="23" fillId="0" borderId="0" xfId="0" applyFont="1"/>
    <xf numFmtId="0" fontId="16" fillId="0" borderId="92" xfId="1" applyFont="1" applyFill="1" applyBorder="1" applyAlignment="1">
      <alignment vertical="center"/>
    </xf>
    <xf numFmtId="0" fontId="16" fillId="0" borderId="52" xfId="1" applyFont="1" applyFill="1" applyBorder="1" applyAlignment="1">
      <alignment vertical="center"/>
    </xf>
    <xf numFmtId="0" fontId="13" fillId="2" borderId="57" xfId="1" applyFont="1" applyFill="1" applyBorder="1" applyAlignment="1">
      <alignment vertical="center" textRotation="90"/>
    </xf>
    <xf numFmtId="0" fontId="13" fillId="2" borderId="0" xfId="1" applyFont="1" applyFill="1" applyBorder="1" applyAlignment="1">
      <alignment vertical="center" textRotation="90"/>
    </xf>
    <xf numFmtId="0" fontId="13" fillId="2" borderId="18" xfId="1" applyFont="1" applyFill="1" applyBorder="1" applyAlignment="1">
      <alignment vertical="center" textRotation="90"/>
    </xf>
    <xf numFmtId="0" fontId="21" fillId="0" borderId="0" xfId="0" applyFont="1" applyFill="1" applyBorder="1" applyAlignment="1" applyProtection="1">
      <protection locked="0" hidden="1"/>
    </xf>
    <xf numFmtId="0" fontId="19" fillId="0" borderId="0" xfId="0" applyFont="1" applyAlignment="1"/>
    <xf numFmtId="0" fontId="22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 hidden="1"/>
    </xf>
    <xf numFmtId="0" fontId="9" fillId="0" borderId="0" xfId="0" applyFont="1" applyFill="1" applyBorder="1" applyAlignment="1" applyProtection="1">
      <alignment wrapText="1"/>
      <protection locked="0" hidden="1"/>
    </xf>
    <xf numFmtId="0" fontId="2" fillId="0" borderId="0" xfId="0" applyFont="1" applyBorder="1" applyAlignment="1"/>
    <xf numFmtId="0" fontId="2" fillId="0" borderId="0" xfId="0" applyFont="1" applyAlignment="1"/>
    <xf numFmtId="0" fontId="10" fillId="0" borderId="0" xfId="0" applyFont="1" applyFill="1" applyBorder="1" applyAlignment="1" applyProtection="1">
      <alignment horizontal="left"/>
      <protection locked="0" hidden="1"/>
    </xf>
    <xf numFmtId="0" fontId="16" fillId="0" borderId="0" xfId="0" applyFont="1" applyBorder="1" applyAlignment="1"/>
    <xf numFmtId="0" fontId="16" fillId="0" borderId="0" xfId="0" applyFont="1" applyBorder="1" applyAlignment="1">
      <alignment horizontal="left"/>
    </xf>
    <xf numFmtId="0" fontId="17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0" xfId="0" applyFont="1" applyAlignment="1"/>
    <xf numFmtId="0" fontId="17" fillId="0" borderId="0" xfId="0" applyFont="1" applyFill="1" applyBorder="1" applyAlignment="1" applyProtection="1">
      <alignment horizontal="left"/>
      <protection locked="0" hidden="1"/>
    </xf>
    <xf numFmtId="0" fontId="17" fillId="0" borderId="0" xfId="0" applyFont="1" applyFill="1" applyBorder="1" applyAlignment="1" applyProtection="1">
      <protection locked="0" hidden="1"/>
    </xf>
    <xf numFmtId="0" fontId="4" fillId="0" borderId="0" xfId="0" applyFont="1" applyFill="1" applyBorder="1" applyAlignment="1" applyProtection="1">
      <protection locked="0" hidden="1"/>
    </xf>
    <xf numFmtId="0" fontId="16" fillId="0" borderId="0" xfId="0" applyFont="1" applyFill="1" applyBorder="1" applyAlignment="1" applyProtection="1">
      <protection locked="0" hidden="1"/>
    </xf>
    <xf numFmtId="0" fontId="16" fillId="0" borderId="0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2" fillId="0" borderId="0" xfId="0" applyFont="1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7" fillId="2" borderId="0" xfId="1" applyFont="1" applyFill="1" applyBorder="1" applyAlignment="1">
      <alignment horizontal="center" vertical="top"/>
    </xf>
    <xf numFmtId="0" fontId="26" fillId="0" borderId="0" xfId="0" applyFont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Alignment="1">
      <alignment horizontal="left" vertical="center"/>
    </xf>
    <xf numFmtId="0" fontId="34" fillId="0" borderId="0" xfId="0" applyFont="1"/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top" wrapText="1"/>
    </xf>
    <xf numFmtId="0" fontId="11" fillId="2" borderId="0" xfId="1" applyFont="1" applyFill="1" applyAlignment="1">
      <alignment vertical="top" wrapText="1"/>
    </xf>
    <xf numFmtId="0" fontId="13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vertical="top" wrapText="1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Border="1" applyAlignment="1">
      <alignment vertical="top" wrapText="1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6" fillId="2" borderId="0" xfId="1" applyFont="1" applyFill="1" applyAlignment="1">
      <alignment vertical="top"/>
    </xf>
    <xf numFmtId="0" fontId="7" fillId="2" borderId="0" xfId="1" applyFont="1" applyFill="1" applyAlignment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top"/>
    </xf>
    <xf numFmtId="0" fontId="35" fillId="0" borderId="0" xfId="0" applyFont="1"/>
    <xf numFmtId="0" fontId="8" fillId="2" borderId="0" xfId="1" applyFont="1" applyFill="1" applyBorder="1" applyAlignment="1"/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top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36" fillId="0" borderId="0" xfId="0" applyFont="1"/>
    <xf numFmtId="0" fontId="1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/>
    </xf>
    <xf numFmtId="0" fontId="37" fillId="0" borderId="0" xfId="0" applyFont="1"/>
    <xf numFmtId="0" fontId="9" fillId="2" borderId="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12" fillId="2" borderId="0" xfId="1" applyFont="1" applyFill="1" applyAlignment="1">
      <alignment horizontal="left"/>
    </xf>
    <xf numFmtId="0" fontId="11" fillId="2" borderId="19" xfId="1" applyFont="1" applyFill="1" applyBorder="1" applyAlignment="1">
      <alignment horizontal="center" vertical="center"/>
    </xf>
    <xf numFmtId="0" fontId="13" fillId="2" borderId="122" xfId="1" applyFont="1" applyFill="1" applyBorder="1" applyAlignment="1">
      <alignment horizontal="center" vertical="center"/>
    </xf>
    <xf numFmtId="0" fontId="13" fillId="2" borderId="125" xfId="1" applyFont="1" applyFill="1" applyBorder="1" applyAlignment="1">
      <alignment horizontal="center" vertical="center"/>
    </xf>
    <xf numFmtId="0" fontId="11" fillId="2" borderId="130" xfId="1" applyFont="1" applyFill="1" applyBorder="1" applyAlignment="1">
      <alignment horizontal="center" vertical="center"/>
    </xf>
    <xf numFmtId="0" fontId="13" fillId="2" borderId="131" xfId="1" applyFont="1" applyFill="1" applyBorder="1" applyAlignment="1">
      <alignment horizontal="center" vertical="center"/>
    </xf>
    <xf numFmtId="0" fontId="11" fillId="2" borderId="132" xfId="1" applyFont="1" applyFill="1" applyBorder="1" applyAlignment="1">
      <alignment horizontal="center" vertical="center"/>
    </xf>
    <xf numFmtId="0" fontId="13" fillId="2" borderId="133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3" fillId="2" borderId="134" xfId="1" applyFont="1" applyFill="1" applyBorder="1" applyAlignment="1">
      <alignment horizontal="center" vertical="center"/>
    </xf>
    <xf numFmtId="0" fontId="11" fillId="2" borderId="134" xfId="1" applyFont="1" applyFill="1" applyBorder="1" applyAlignment="1">
      <alignment horizontal="center" vertical="center"/>
    </xf>
    <xf numFmtId="0" fontId="13" fillId="2" borderId="135" xfId="1" applyFont="1" applyFill="1" applyBorder="1" applyAlignment="1">
      <alignment horizontal="center" vertical="center"/>
    </xf>
    <xf numFmtId="0" fontId="16" fillId="5" borderId="32" xfId="1" applyFont="1" applyFill="1" applyBorder="1" applyAlignment="1">
      <alignment vertical="center"/>
    </xf>
    <xf numFmtId="0" fontId="16" fillId="5" borderId="2" xfId="1" applyFont="1" applyFill="1" applyBorder="1" applyAlignment="1">
      <alignment vertical="center"/>
    </xf>
    <xf numFmtId="0" fontId="16" fillId="5" borderId="33" xfId="1" applyFont="1" applyFill="1" applyBorder="1" applyAlignment="1">
      <alignment vertical="center"/>
    </xf>
    <xf numFmtId="0" fontId="16" fillId="5" borderId="42" xfId="1" applyFont="1" applyFill="1" applyBorder="1" applyAlignment="1">
      <alignment vertical="center"/>
    </xf>
    <xf numFmtId="0" fontId="16" fillId="2" borderId="66" xfId="1" applyFont="1" applyFill="1" applyBorder="1" applyAlignment="1">
      <alignment vertical="center"/>
    </xf>
    <xf numFmtId="0" fontId="16" fillId="2" borderId="143" xfId="1" applyFont="1" applyFill="1" applyBorder="1" applyAlignment="1">
      <alignment vertical="center"/>
    </xf>
    <xf numFmtId="0" fontId="16" fillId="2" borderId="146" xfId="1" applyFont="1" applyFill="1" applyBorder="1" applyAlignment="1">
      <alignment vertical="center"/>
    </xf>
    <xf numFmtId="0" fontId="16" fillId="0" borderId="62" xfId="1" applyFont="1" applyFill="1" applyBorder="1" applyAlignment="1">
      <alignment vertical="center"/>
    </xf>
    <xf numFmtId="0" fontId="16" fillId="0" borderId="63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16" fillId="0" borderId="139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0" fontId="13" fillId="0" borderId="83" xfId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140" xfId="1" applyFont="1" applyFill="1" applyBorder="1" applyAlignment="1">
      <alignment vertical="center"/>
    </xf>
    <xf numFmtId="0" fontId="16" fillId="0" borderId="89" xfId="1" applyFont="1" applyFill="1" applyBorder="1" applyAlignment="1">
      <alignment vertical="center"/>
    </xf>
    <xf numFmtId="0" fontId="13" fillId="0" borderId="31" xfId="1" applyFont="1" applyFill="1" applyBorder="1" applyAlignment="1">
      <alignment vertical="center"/>
    </xf>
    <xf numFmtId="0" fontId="13" fillId="0" borderId="89" xfId="1" applyFont="1" applyFill="1" applyBorder="1" applyAlignment="1">
      <alignment vertical="center"/>
    </xf>
    <xf numFmtId="0" fontId="17" fillId="0" borderId="97" xfId="1" applyFont="1" applyFill="1" applyBorder="1" applyAlignment="1">
      <alignment vertical="center"/>
    </xf>
    <xf numFmtId="0" fontId="17" fillId="0" borderId="98" xfId="1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0" fontId="4" fillId="0" borderId="78" xfId="1" applyFont="1" applyFill="1" applyBorder="1" applyAlignment="1">
      <alignment vertical="center"/>
    </xf>
    <xf numFmtId="0" fontId="16" fillId="0" borderId="83" xfId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17" fillId="2" borderId="99" xfId="1" applyNumberFormat="1" applyFont="1" applyFill="1" applyBorder="1" applyAlignment="1">
      <alignment horizontal="center" vertical="center"/>
    </xf>
    <xf numFmtId="0" fontId="17" fillId="2" borderId="109" xfId="1" applyNumberFormat="1" applyFont="1" applyFill="1" applyBorder="1" applyAlignment="1">
      <alignment horizontal="center" vertical="center"/>
    </xf>
    <xf numFmtId="0" fontId="17" fillId="2" borderId="96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4" fillId="8" borderId="95" xfId="1" applyNumberFormat="1" applyFont="1" applyFill="1" applyBorder="1" applyAlignment="1">
      <alignment horizontal="center" vertical="center"/>
    </xf>
    <xf numFmtId="0" fontId="4" fillId="8" borderId="97" xfId="1" applyNumberFormat="1" applyFont="1" applyFill="1" applyBorder="1" applyAlignment="1">
      <alignment horizontal="center" vertical="center"/>
    </xf>
    <xf numFmtId="0" fontId="17" fillId="2" borderId="77" xfId="1" applyFont="1" applyFill="1" applyBorder="1" applyAlignment="1">
      <alignment horizontal="center" vertical="center"/>
    </xf>
    <xf numFmtId="0" fontId="17" fillId="2" borderId="95" xfId="1" applyFont="1" applyFill="1" applyBorder="1" applyAlignment="1">
      <alignment horizontal="center" vertical="center"/>
    </xf>
    <xf numFmtId="0" fontId="17" fillId="2" borderId="108" xfId="1" applyFont="1" applyFill="1" applyBorder="1" applyAlignment="1">
      <alignment horizontal="center" vertical="center"/>
    </xf>
    <xf numFmtId="0" fontId="17" fillId="2" borderId="98" xfId="1" applyNumberFormat="1" applyFont="1" applyFill="1" applyBorder="1" applyAlignment="1">
      <alignment horizontal="center" vertical="center"/>
    </xf>
    <xf numFmtId="0" fontId="17" fillId="2" borderId="3" xfId="1" applyNumberFormat="1" applyFont="1" applyFill="1" applyBorder="1" applyAlignment="1">
      <alignment horizontal="center" vertical="center"/>
    </xf>
    <xf numFmtId="0" fontId="4" fillId="6" borderId="77" xfId="1" applyFont="1" applyFill="1" applyBorder="1" applyAlignment="1">
      <alignment horizontal="right" vertical="center"/>
    </xf>
    <xf numFmtId="0" fontId="4" fillId="6" borderId="78" xfId="1" applyFont="1" applyFill="1" applyBorder="1" applyAlignment="1">
      <alignment horizontal="right" vertical="center"/>
    </xf>
    <xf numFmtId="0" fontId="4" fillId="6" borderId="126" xfId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119" xfId="1" applyFont="1" applyFill="1" applyBorder="1" applyAlignment="1">
      <alignment horizontal="center" vertical="center"/>
    </xf>
    <xf numFmtId="0" fontId="16" fillId="0" borderId="116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center" vertical="center"/>
    </xf>
    <xf numFmtId="0" fontId="16" fillId="2" borderId="121" xfId="1" applyFont="1" applyFill="1" applyBorder="1" applyAlignment="1">
      <alignment horizontal="center" vertical="center"/>
    </xf>
    <xf numFmtId="0" fontId="16" fillId="4" borderId="118" xfId="1" applyNumberFormat="1" applyFont="1" applyFill="1" applyBorder="1" applyAlignment="1">
      <alignment horizontal="center" vertical="center"/>
    </xf>
    <xf numFmtId="0" fontId="16" fillId="4" borderId="120" xfId="1" applyNumberFormat="1" applyFont="1" applyFill="1" applyBorder="1" applyAlignment="1">
      <alignment horizontal="center" vertical="center"/>
    </xf>
    <xf numFmtId="0" fontId="16" fillId="2" borderId="122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7" fillId="2" borderId="100" xfId="1" applyNumberFormat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31" xfId="1" applyFont="1" applyFill="1" applyBorder="1" applyAlignment="1">
      <alignment horizontal="center" vertical="center"/>
    </xf>
    <xf numFmtId="0" fontId="16" fillId="2" borderId="143" xfId="1" applyFont="1" applyFill="1" applyBorder="1" applyAlignment="1">
      <alignment horizontal="center" vertical="center"/>
    </xf>
    <xf numFmtId="0" fontId="16" fillId="2" borderId="105" xfId="1" applyFont="1" applyFill="1" applyBorder="1" applyAlignment="1">
      <alignment horizontal="center" vertical="center"/>
    </xf>
    <xf numFmtId="0" fontId="16" fillId="2" borderId="106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85" xfId="1" applyFont="1" applyFill="1" applyBorder="1" applyAlignment="1">
      <alignment horizontal="center" vertical="center"/>
    </xf>
    <xf numFmtId="0" fontId="16" fillId="2" borderId="91" xfId="1" applyFont="1" applyFill="1" applyBorder="1" applyAlignment="1">
      <alignment horizontal="center" vertical="center"/>
    </xf>
    <xf numFmtId="0" fontId="16" fillId="0" borderId="157" xfId="1" applyFont="1" applyFill="1" applyBorder="1" applyAlignment="1">
      <alignment horizontal="center" vertical="center"/>
    </xf>
    <xf numFmtId="0" fontId="16" fillId="0" borderId="84" xfId="1" applyNumberFormat="1" applyFont="1" applyFill="1" applyBorder="1" applyAlignment="1">
      <alignment horizontal="center" vertical="center"/>
    </xf>
    <xf numFmtId="0" fontId="16" fillId="0" borderId="85" xfId="1" applyNumberFormat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/>
    </xf>
    <xf numFmtId="0" fontId="16" fillId="2" borderId="89" xfId="1" applyFont="1" applyFill="1" applyBorder="1" applyAlignment="1">
      <alignment horizontal="center" vertical="center"/>
    </xf>
    <xf numFmtId="0" fontId="16" fillId="2" borderId="90" xfId="1" applyFont="1" applyFill="1" applyBorder="1" applyAlignment="1">
      <alignment horizontal="center" vertical="center"/>
    </xf>
    <xf numFmtId="0" fontId="16" fillId="0" borderId="105" xfId="1" applyFont="1" applyFill="1" applyBorder="1" applyAlignment="1">
      <alignment horizontal="center" vertical="center"/>
    </xf>
    <xf numFmtId="0" fontId="16" fillId="0" borderId="106" xfId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center" vertical="center"/>
    </xf>
    <xf numFmtId="0" fontId="16" fillId="2" borderId="101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1" fontId="17" fillId="2" borderId="98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97" xfId="1" applyFont="1" applyFill="1" applyBorder="1" applyAlignment="1">
      <alignment horizontal="center" vertical="center"/>
    </xf>
    <xf numFmtId="0" fontId="16" fillId="2" borderId="102" xfId="1" applyFont="1" applyFill="1" applyBorder="1" applyAlignment="1">
      <alignment horizontal="center" vertical="center"/>
    </xf>
    <xf numFmtId="0" fontId="16" fillId="2" borderId="103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0" fontId="17" fillId="0" borderId="95" xfId="1" applyFont="1" applyFill="1" applyBorder="1" applyAlignment="1">
      <alignment horizontal="center" vertical="center"/>
    </xf>
    <xf numFmtId="0" fontId="17" fillId="0" borderId="96" xfId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/>
    </xf>
    <xf numFmtId="1" fontId="17" fillId="0" borderId="99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2" borderId="83" xfId="1" applyFont="1" applyFill="1" applyBorder="1" applyAlignment="1">
      <alignment horizontal="center" vertical="center"/>
    </xf>
    <xf numFmtId="0" fontId="16" fillId="2" borderId="8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 wrapText="1"/>
    </xf>
    <xf numFmtId="0" fontId="16" fillId="0" borderId="113" xfId="1" applyFont="1" applyFill="1" applyBorder="1" applyAlignment="1">
      <alignment horizontal="left" vertical="center" wrapText="1"/>
    </xf>
    <xf numFmtId="0" fontId="16" fillId="0" borderId="142" xfId="1" applyFont="1" applyFill="1" applyBorder="1" applyAlignment="1">
      <alignment horizontal="left" vertical="center" wrapText="1"/>
    </xf>
    <xf numFmtId="0" fontId="13" fillId="0" borderId="29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1" fillId="0" borderId="74" xfId="1" applyFont="1" applyFill="1" applyBorder="1" applyAlignment="1">
      <alignment horizontal="center" vertical="center"/>
    </xf>
    <xf numFmtId="0" fontId="11" fillId="0" borderId="75" xfId="1" applyFont="1" applyFill="1" applyBorder="1" applyAlignment="1">
      <alignment horizontal="center" vertical="center"/>
    </xf>
    <xf numFmtId="0" fontId="11" fillId="0" borderId="76" xfId="1" applyFont="1" applyFill="1" applyBorder="1" applyAlignment="1">
      <alignment horizontal="center" vertical="center"/>
    </xf>
    <xf numFmtId="0" fontId="13" fillId="0" borderId="82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6" fillId="2" borderId="87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86" xfId="1" applyFont="1" applyFill="1" applyBorder="1" applyAlignment="1">
      <alignment horizontal="center" vertical="center"/>
    </xf>
    <xf numFmtId="0" fontId="11" fillId="2" borderId="70" xfId="1" applyFont="1" applyFill="1" applyBorder="1" applyAlignment="1">
      <alignment horizontal="center" vertical="center" wrapText="1"/>
    </xf>
    <xf numFmtId="0" fontId="11" fillId="2" borderId="69" xfId="1" applyFont="1" applyFill="1" applyBorder="1" applyAlignment="1">
      <alignment horizontal="center" vertical="center" wrapText="1"/>
    </xf>
    <xf numFmtId="0" fontId="11" fillId="2" borderId="71" xfId="1" applyFont="1" applyFill="1" applyBorder="1" applyAlignment="1">
      <alignment horizontal="center" vertical="center" wrapText="1"/>
    </xf>
    <xf numFmtId="0" fontId="11" fillId="2" borderId="72" xfId="1" applyFont="1" applyFill="1" applyBorder="1" applyAlignment="1">
      <alignment horizontal="center" vertical="center" wrapText="1"/>
    </xf>
    <xf numFmtId="0" fontId="11" fillId="2" borderId="73" xfId="1" applyFont="1" applyFill="1" applyBorder="1" applyAlignment="1">
      <alignment horizontal="center" vertical="center" wrapText="1"/>
    </xf>
    <xf numFmtId="0" fontId="13" fillId="2" borderId="56" xfId="1" applyFont="1" applyFill="1" applyBorder="1" applyAlignment="1">
      <alignment horizontal="center" vertical="center" textRotation="90"/>
    </xf>
    <xf numFmtId="0" fontId="13" fillId="2" borderId="58" xfId="1" applyFont="1" applyFill="1" applyBorder="1" applyAlignment="1">
      <alignment horizontal="center" vertical="center" textRotation="90"/>
    </xf>
    <xf numFmtId="0" fontId="13" fillId="2" borderId="60" xfId="1" applyFont="1" applyFill="1" applyBorder="1" applyAlignment="1">
      <alignment horizontal="center" vertical="center" textRotation="90"/>
    </xf>
    <xf numFmtId="0" fontId="13" fillId="2" borderId="61" xfId="1" applyFont="1" applyFill="1" applyBorder="1" applyAlignment="1">
      <alignment horizontal="center" vertical="center" textRotation="90"/>
    </xf>
    <xf numFmtId="0" fontId="13" fillId="2" borderId="128" xfId="1" applyFont="1" applyFill="1" applyBorder="1" applyAlignment="1">
      <alignment horizontal="center" vertical="center" textRotation="90"/>
    </xf>
    <xf numFmtId="0" fontId="13" fillId="2" borderId="55" xfId="1" applyFont="1" applyFill="1" applyBorder="1" applyAlignment="1">
      <alignment horizontal="center" vertical="center" textRotation="90"/>
    </xf>
    <xf numFmtId="0" fontId="13" fillId="2" borderId="57" xfId="1" applyFont="1" applyFill="1" applyBorder="1" applyAlignment="1">
      <alignment horizontal="center" vertical="center"/>
    </xf>
    <xf numFmtId="0" fontId="13" fillId="2" borderId="58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55" xfId="1" applyFont="1" applyFill="1" applyBorder="1" applyAlignment="1">
      <alignment horizontal="center" vertical="center"/>
    </xf>
    <xf numFmtId="0" fontId="13" fillId="2" borderId="56" xfId="1" applyFont="1" applyFill="1" applyBorder="1" applyAlignment="1">
      <alignment horizontal="center" vertical="center" wrapText="1"/>
    </xf>
    <xf numFmtId="0" fontId="13" fillId="2" borderId="57" xfId="1" applyFont="1" applyFill="1" applyBorder="1" applyAlignment="1">
      <alignment horizontal="center" vertical="center" wrapText="1"/>
    </xf>
    <xf numFmtId="0" fontId="13" fillId="2" borderId="58" xfId="1" applyFont="1" applyFill="1" applyBorder="1" applyAlignment="1">
      <alignment horizontal="center" vertical="center" wrapText="1"/>
    </xf>
    <xf numFmtId="0" fontId="13" fillId="2" borderId="6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61" xfId="1" applyFont="1" applyFill="1" applyBorder="1" applyAlignment="1">
      <alignment horizontal="center" vertical="center" wrapText="1"/>
    </xf>
    <xf numFmtId="0" fontId="13" fillId="2" borderId="62" xfId="1" applyFont="1" applyFill="1" applyBorder="1" applyAlignment="1">
      <alignment horizontal="center" vertical="center" wrapText="1"/>
    </xf>
    <xf numFmtId="0" fontId="13" fillId="2" borderId="63" xfId="1" applyFont="1" applyFill="1" applyBorder="1" applyAlignment="1">
      <alignment horizontal="center" vertical="center" wrapText="1"/>
    </xf>
    <xf numFmtId="0" fontId="13" fillId="2" borderId="64" xfId="1" applyFont="1" applyFill="1" applyBorder="1" applyAlignment="1">
      <alignment horizontal="center" vertical="center" wrapText="1"/>
    </xf>
    <xf numFmtId="0" fontId="13" fillId="2" borderId="59" xfId="1" applyFont="1" applyFill="1" applyBorder="1" applyAlignment="1">
      <alignment horizontal="center" vertical="center" textRotation="90" wrapText="1"/>
    </xf>
    <xf numFmtId="0" fontId="13" fillId="2" borderId="16" xfId="1" applyFont="1" applyFill="1" applyBorder="1" applyAlignment="1">
      <alignment horizontal="center" vertical="center" textRotation="90" wrapText="1"/>
    </xf>
    <xf numFmtId="0" fontId="13" fillId="2" borderId="67" xfId="1" applyFont="1" applyFill="1" applyBorder="1" applyAlignment="1">
      <alignment horizontal="center" vertical="center" textRotation="90" wrapText="1"/>
    </xf>
    <xf numFmtId="0" fontId="13" fillId="2" borderId="43" xfId="1" applyFont="1" applyFill="1" applyBorder="1" applyAlignment="1">
      <alignment horizontal="center" vertical="center" textRotation="90" wrapText="1"/>
    </xf>
    <xf numFmtId="0" fontId="13" fillId="2" borderId="36" xfId="1" applyFont="1" applyFill="1" applyBorder="1" applyAlignment="1">
      <alignment horizontal="center" vertical="center" textRotation="90" wrapText="1"/>
    </xf>
    <xf numFmtId="0" fontId="13" fillId="2" borderId="44" xfId="1" applyFont="1" applyFill="1" applyBorder="1" applyAlignment="1">
      <alignment horizontal="center" vertical="center" textRotation="90" wrapText="1"/>
    </xf>
    <xf numFmtId="0" fontId="4" fillId="5" borderId="0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textRotation="90" wrapText="1"/>
    </xf>
    <xf numFmtId="0" fontId="13" fillId="2" borderId="42" xfId="1" applyFont="1" applyFill="1" applyBorder="1" applyAlignment="1">
      <alignment horizontal="center" vertical="center" textRotation="90" wrapText="1"/>
    </xf>
    <xf numFmtId="0" fontId="13" fillId="2" borderId="16" xfId="1" applyFont="1" applyFill="1" applyBorder="1" applyAlignment="1">
      <alignment horizontal="center" textRotation="90" wrapText="1"/>
    </xf>
    <xf numFmtId="0" fontId="13" fillId="2" borderId="43" xfId="1" applyFont="1" applyFill="1" applyBorder="1" applyAlignment="1">
      <alignment horizontal="center" textRotation="90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textRotation="90" wrapText="1"/>
    </xf>
    <xf numFmtId="0" fontId="13" fillId="2" borderId="26" xfId="1" applyFont="1" applyFill="1" applyBorder="1" applyAlignment="1">
      <alignment horizontal="center" vertical="center" textRotation="90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1" fillId="2" borderId="65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66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6" fillId="5" borderId="51" xfId="1" applyFont="1" applyFill="1" applyBorder="1" applyAlignment="1">
      <alignment horizontal="center" vertical="center"/>
    </xf>
    <xf numFmtId="0" fontId="16" fillId="5" borderId="52" xfId="1" applyFont="1" applyFill="1" applyBorder="1" applyAlignment="1">
      <alignment horizontal="center" vertical="center"/>
    </xf>
    <xf numFmtId="0" fontId="16" fillId="5" borderId="138" xfId="1" applyFont="1" applyFill="1" applyBorder="1" applyAlignment="1">
      <alignment horizontal="center" vertical="center"/>
    </xf>
    <xf numFmtId="0" fontId="16" fillId="5" borderId="53" xfId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/>
    </xf>
    <xf numFmtId="0" fontId="16" fillId="5" borderId="54" xfId="1" applyFont="1" applyFill="1" applyBorder="1" applyAlignment="1">
      <alignment horizontal="center" vertical="center"/>
    </xf>
    <xf numFmtId="0" fontId="16" fillId="5" borderId="55" xfId="1" applyFont="1" applyFill="1" applyBorder="1" applyAlignment="1">
      <alignment horizontal="center" vertical="center"/>
    </xf>
    <xf numFmtId="0" fontId="11" fillId="2" borderId="68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5" borderId="39" xfId="1" applyFont="1" applyFill="1" applyBorder="1" applyAlignment="1">
      <alignment horizontal="center" vertical="center" wrapText="1"/>
    </xf>
    <xf numFmtId="0" fontId="16" fillId="5" borderId="40" xfId="1" applyFont="1" applyFill="1" applyBorder="1" applyAlignment="1">
      <alignment horizontal="center" vertical="center" wrapText="1"/>
    </xf>
    <xf numFmtId="0" fontId="16" fillId="5" borderId="41" xfId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center" vertical="center" wrapText="1"/>
    </xf>
    <xf numFmtId="0" fontId="16" fillId="2" borderId="40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 wrapText="1"/>
    </xf>
    <xf numFmtId="0" fontId="16" fillId="2" borderId="44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16" fillId="5" borderId="32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33" xfId="1" applyFont="1" applyFill="1" applyBorder="1" applyAlignment="1">
      <alignment horizontal="center" vertical="center"/>
    </xf>
    <xf numFmtId="0" fontId="16" fillId="5" borderId="47" xfId="1" applyFont="1" applyFill="1" applyBorder="1" applyAlignment="1">
      <alignment horizontal="center" vertical="center"/>
    </xf>
    <xf numFmtId="0" fontId="16" fillId="5" borderId="48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16" fillId="5" borderId="37" xfId="1" applyFont="1" applyFill="1" applyBorder="1" applyAlignment="1">
      <alignment horizontal="center" vertical="center"/>
    </xf>
    <xf numFmtId="0" fontId="16" fillId="5" borderId="38" xfId="1" applyFont="1" applyFill="1" applyBorder="1" applyAlignment="1">
      <alignment horizontal="center" vertical="center"/>
    </xf>
    <xf numFmtId="0" fontId="16" fillId="5" borderId="30" xfId="1" applyFont="1" applyFill="1" applyBorder="1" applyAlignment="1">
      <alignment horizontal="center" vertical="center"/>
    </xf>
    <xf numFmtId="0" fontId="16" fillId="5" borderId="31" xfId="1" applyFont="1" applyFill="1" applyBorder="1" applyAlignment="1">
      <alignment horizontal="center" vertical="center"/>
    </xf>
    <xf numFmtId="0" fontId="16" fillId="5" borderId="137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 textRotation="90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136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/>
    </xf>
    <xf numFmtId="0" fontId="16" fillId="5" borderId="35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5" borderId="33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36" xfId="1" applyFont="1" applyFill="1" applyBorder="1" applyAlignment="1">
      <alignment horizontal="center" vertical="center" wrapText="1"/>
    </xf>
    <xf numFmtId="0" fontId="4" fillId="5" borderId="25" xfId="1" applyFont="1" applyFill="1" applyBorder="1" applyAlignment="1">
      <alignment horizontal="center" vertical="center" wrapText="1"/>
    </xf>
    <xf numFmtId="0" fontId="4" fillId="5" borderId="2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/>
    </xf>
    <xf numFmtId="0" fontId="4" fillId="2" borderId="50" xfId="1" applyFont="1" applyFill="1" applyBorder="1" applyAlignment="1">
      <alignment horizontal="center" vertical="center"/>
    </xf>
    <xf numFmtId="0" fontId="8" fillId="5" borderId="127" xfId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0" fontId="23" fillId="0" borderId="127" xfId="0" applyFont="1" applyBorder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6" fillId="5" borderId="0" xfId="1" applyFont="1" applyFill="1" applyAlignment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3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0" fontId="16" fillId="2" borderId="88" xfId="1" applyFont="1" applyFill="1" applyBorder="1" applyAlignment="1">
      <alignment horizontal="center" vertical="center"/>
    </xf>
    <xf numFmtId="0" fontId="16" fillId="2" borderId="84" xfId="1" applyFont="1" applyFill="1" applyBorder="1" applyAlignment="1">
      <alignment horizontal="center" vertical="center"/>
    </xf>
    <xf numFmtId="0" fontId="17" fillId="2" borderId="79" xfId="1" applyFont="1" applyFill="1" applyBorder="1" applyAlignment="1">
      <alignment horizontal="center" vertical="center"/>
    </xf>
    <xf numFmtId="0" fontId="17" fillId="2" borderId="78" xfId="1" applyFont="1" applyFill="1" applyBorder="1" applyAlignment="1">
      <alignment horizontal="center" vertical="center"/>
    </xf>
    <xf numFmtId="0" fontId="17" fillId="2" borderId="99" xfId="1" applyFont="1" applyFill="1" applyBorder="1" applyAlignment="1">
      <alignment horizontal="center" vertical="center"/>
    </xf>
    <xf numFmtId="0" fontId="17" fillId="2" borderId="100" xfId="1" applyFont="1" applyFill="1" applyBorder="1" applyAlignment="1">
      <alignment horizontal="center" vertical="center"/>
    </xf>
    <xf numFmtId="0" fontId="16" fillId="2" borderId="104" xfId="1" applyFont="1" applyFill="1" applyBorder="1" applyAlignment="1">
      <alignment horizontal="center" vertical="center"/>
    </xf>
    <xf numFmtId="0" fontId="4" fillId="0" borderId="110" xfId="1" applyFont="1" applyFill="1" applyBorder="1" applyAlignment="1">
      <alignment horizontal="center" vertical="center"/>
    </xf>
    <xf numFmtId="0" fontId="4" fillId="0" borderId="111" xfId="1" applyFont="1" applyFill="1" applyBorder="1" applyAlignment="1">
      <alignment horizontal="center" vertical="center"/>
    </xf>
    <xf numFmtId="0" fontId="4" fillId="0" borderId="112" xfId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horizontal="center" vertical="center"/>
    </xf>
    <xf numFmtId="0" fontId="16" fillId="2" borderId="32" xfId="1" applyFont="1" applyFill="1" applyBorder="1" applyAlignment="1">
      <alignment horizontal="center" vertical="center"/>
    </xf>
    <xf numFmtId="0" fontId="16" fillId="2" borderId="33" xfId="1" applyFont="1" applyFill="1" applyBorder="1" applyAlignment="1">
      <alignment horizontal="center" vertical="center"/>
    </xf>
    <xf numFmtId="0" fontId="16" fillId="2" borderId="158" xfId="1" applyFont="1" applyFill="1" applyBorder="1" applyAlignment="1">
      <alignment horizontal="center" vertical="center"/>
    </xf>
    <xf numFmtId="0" fontId="16" fillId="2" borderId="137" xfId="1" applyFont="1" applyFill="1" applyBorder="1" applyAlignment="1">
      <alignment horizontal="center" vertical="center"/>
    </xf>
    <xf numFmtId="0" fontId="16" fillId="2" borderId="147" xfId="1" applyFont="1" applyFill="1" applyBorder="1" applyAlignment="1">
      <alignment horizontal="center" vertical="center"/>
    </xf>
    <xf numFmtId="0" fontId="16" fillId="2" borderId="148" xfId="1" applyFont="1" applyFill="1" applyBorder="1" applyAlignment="1">
      <alignment horizontal="center" vertical="center"/>
    </xf>
    <xf numFmtId="0" fontId="16" fillId="0" borderId="65" xfId="1" applyFont="1" applyFill="1" applyBorder="1" applyAlignment="1">
      <alignment horizontal="left" vertical="center"/>
    </xf>
    <xf numFmtId="0" fontId="16" fillId="0" borderId="88" xfId="1" applyFont="1" applyFill="1" applyBorder="1" applyAlignment="1">
      <alignment horizontal="left" vertical="center"/>
    </xf>
    <xf numFmtId="0" fontId="16" fillId="2" borderId="152" xfId="1" applyFont="1" applyFill="1" applyBorder="1" applyAlignment="1">
      <alignment horizontal="center" vertical="center"/>
    </xf>
    <xf numFmtId="0" fontId="16" fillId="2" borderId="153" xfId="1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0" fontId="16" fillId="0" borderId="151" xfId="1" applyFont="1" applyFill="1" applyBorder="1" applyAlignment="1">
      <alignment horizontal="center" vertical="center"/>
    </xf>
    <xf numFmtId="0" fontId="17" fillId="2" borderId="107" xfId="1" applyFont="1" applyFill="1" applyBorder="1" applyAlignment="1">
      <alignment horizontal="center" vertical="center"/>
    </xf>
    <xf numFmtId="0" fontId="17" fillId="2" borderId="96" xfId="1" applyFont="1" applyFill="1" applyBorder="1" applyAlignment="1">
      <alignment horizontal="center" vertical="center"/>
    </xf>
    <xf numFmtId="0" fontId="16" fillId="0" borderId="93" xfId="0" applyFont="1" applyFill="1" applyBorder="1" applyAlignment="1" applyProtection="1">
      <alignment horizontal="left" vertical="center" wrapText="1"/>
    </xf>
    <xf numFmtId="0" fontId="16" fillId="0" borderId="52" xfId="0" applyFont="1" applyFill="1" applyBorder="1" applyAlignment="1" applyProtection="1">
      <alignment horizontal="left" vertical="center" wrapText="1"/>
    </xf>
    <xf numFmtId="0" fontId="16" fillId="0" borderId="94" xfId="0" applyFont="1" applyFill="1" applyBorder="1" applyAlignment="1" applyProtection="1">
      <alignment horizontal="left" vertical="center" wrapText="1"/>
    </xf>
    <xf numFmtId="0" fontId="16" fillId="0" borderId="118" xfId="0" applyFont="1" applyFill="1" applyBorder="1" applyAlignment="1" applyProtection="1">
      <alignment horizontal="left" vertical="center" wrapText="1"/>
    </xf>
    <xf numFmtId="0" fontId="16" fillId="0" borderId="116" xfId="0" applyFont="1" applyFill="1" applyBorder="1" applyAlignment="1" applyProtection="1">
      <alignment horizontal="left" vertical="center" wrapText="1"/>
    </xf>
    <xf numFmtId="0" fontId="16" fillId="0" borderId="117" xfId="0" applyFont="1" applyFill="1" applyBorder="1" applyAlignment="1" applyProtection="1">
      <alignment horizontal="left" vertical="center" wrapText="1"/>
    </xf>
    <xf numFmtId="0" fontId="16" fillId="0" borderId="20" xfId="1" applyFont="1" applyFill="1" applyBorder="1" applyAlignment="1">
      <alignment horizontal="center" vertical="center"/>
    </xf>
    <xf numFmtId="0" fontId="16" fillId="0" borderId="118" xfId="1" applyFont="1" applyFill="1" applyBorder="1" applyAlignment="1">
      <alignment horizontal="center" vertical="center"/>
    </xf>
    <xf numFmtId="0" fontId="16" fillId="0" borderId="105" xfId="0" applyFont="1" applyBorder="1" applyAlignment="1" applyProtection="1">
      <alignment horizontal="left" vertical="center" wrapText="1"/>
    </xf>
    <xf numFmtId="0" fontId="16" fillId="0" borderId="66" xfId="0" applyFont="1" applyBorder="1" applyAlignment="1" applyProtection="1">
      <alignment horizontal="left" vertical="center" wrapText="1"/>
    </xf>
    <xf numFmtId="0" fontId="16" fillId="0" borderId="129" xfId="0" applyFont="1" applyBorder="1" applyAlignment="1" applyProtection="1">
      <alignment horizontal="left" vertical="center" wrapText="1"/>
    </xf>
    <xf numFmtId="0" fontId="16" fillId="0" borderId="13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/>
    </xf>
    <xf numFmtId="0" fontId="16" fillId="2" borderId="66" xfId="1" applyFont="1" applyFill="1" applyBorder="1" applyAlignment="1">
      <alignment horizontal="center" vertical="center"/>
    </xf>
    <xf numFmtId="0" fontId="16" fillId="4" borderId="105" xfId="1" applyNumberFormat="1" applyFont="1" applyFill="1" applyBorder="1" applyAlignment="1">
      <alignment horizontal="center" vertical="center"/>
    </xf>
    <xf numFmtId="0" fontId="16" fillId="4" borderId="106" xfId="1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17" fillId="2" borderId="114" xfId="1" applyFont="1" applyFill="1" applyBorder="1" applyAlignment="1">
      <alignment horizontal="center" vertical="center"/>
    </xf>
    <xf numFmtId="0" fontId="16" fillId="0" borderId="81" xfId="1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84" xfId="0" applyFont="1" applyFill="1" applyBorder="1" applyAlignment="1" applyProtection="1">
      <alignment horizontal="left" vertical="center" wrapText="1"/>
    </xf>
    <xf numFmtId="0" fontId="16" fillId="0" borderId="31" xfId="0" applyFont="1" applyFill="1" applyBorder="1" applyAlignment="1" applyProtection="1">
      <alignment horizontal="left" vertical="center" wrapText="1"/>
    </xf>
    <xf numFmtId="0" fontId="16" fillId="0" borderId="88" xfId="0" applyFont="1" applyFill="1" applyBorder="1" applyAlignment="1" applyProtection="1">
      <alignment horizontal="left" vertical="center" wrapText="1"/>
    </xf>
    <xf numFmtId="0" fontId="16" fillId="0" borderId="105" xfId="1" applyFont="1" applyFill="1" applyBorder="1" applyAlignment="1">
      <alignment horizontal="left" vertical="center" wrapText="1"/>
    </xf>
    <xf numFmtId="0" fontId="16" fillId="0" borderId="66" xfId="1" applyFont="1" applyFill="1" applyBorder="1" applyAlignment="1">
      <alignment horizontal="left" vertical="center" wrapText="1"/>
    </xf>
    <xf numFmtId="0" fontId="16" fillId="0" borderId="129" xfId="1" applyFont="1" applyFill="1" applyBorder="1" applyAlignment="1">
      <alignment horizontal="left" vertical="center" wrapText="1"/>
    </xf>
    <xf numFmtId="0" fontId="16" fillId="0" borderId="81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9" xfId="0" applyFont="1" applyFill="1" applyBorder="1" applyAlignment="1" applyProtection="1">
      <alignment horizontal="left" vertical="center" wrapText="1"/>
    </xf>
    <xf numFmtId="0" fontId="16" fillId="0" borderId="105" xfId="0" applyFont="1" applyFill="1" applyBorder="1" applyAlignment="1" applyProtection="1">
      <alignment horizontal="left" vertical="center" wrapText="1"/>
    </xf>
    <xf numFmtId="0" fontId="16" fillId="0" borderId="66" xfId="0" applyFont="1" applyFill="1" applyBorder="1" applyAlignment="1" applyProtection="1">
      <alignment horizontal="left" vertical="center" wrapText="1"/>
    </xf>
    <xf numFmtId="0" fontId="16" fillId="0" borderId="129" xfId="0" applyFont="1" applyFill="1" applyBorder="1" applyAlignment="1" applyProtection="1">
      <alignment horizontal="left" vertical="center" wrapText="1"/>
    </xf>
    <xf numFmtId="0" fontId="38" fillId="0" borderId="149" xfId="0" applyFont="1" applyFill="1" applyBorder="1" applyAlignment="1" applyProtection="1">
      <alignment horizontal="left" vertical="center" wrapText="1"/>
    </xf>
    <xf numFmtId="0" fontId="38" fillId="0" borderId="127" xfId="0" applyFont="1" applyFill="1" applyBorder="1" applyAlignment="1" applyProtection="1">
      <alignment horizontal="left" vertical="center" wrapText="1"/>
    </xf>
    <xf numFmtId="0" fontId="38" fillId="0" borderId="150" xfId="0" applyFont="1" applyFill="1" applyBorder="1" applyAlignment="1" applyProtection="1">
      <alignment horizontal="left" vertical="center" wrapText="1"/>
    </xf>
    <xf numFmtId="0" fontId="16" fillId="0" borderId="154" xfId="0" applyFont="1" applyFill="1" applyBorder="1" applyAlignment="1" applyProtection="1">
      <alignment horizontal="left" vertical="center" wrapText="1"/>
    </xf>
    <xf numFmtId="0" fontId="16" fillId="0" borderId="155" xfId="0" applyFont="1" applyFill="1" applyBorder="1" applyAlignment="1" applyProtection="1">
      <alignment horizontal="left" vertical="center" wrapText="1"/>
    </xf>
    <xf numFmtId="0" fontId="16" fillId="0" borderId="156" xfId="0" applyFont="1" applyFill="1" applyBorder="1" applyAlignment="1" applyProtection="1">
      <alignment horizontal="left" vertical="center" wrapText="1"/>
    </xf>
  </cellXfs>
  <cellStyles count="5">
    <cellStyle name="40% - Акцент5 2" xfId="2"/>
    <cellStyle name="Обычный" xfId="0" builtinId="0"/>
    <cellStyle name="Обычный 2" xfId="3"/>
    <cellStyle name="Обычный 2 2" xfId="4"/>
    <cellStyle name="Обычный_навчалльний план Енергетика 3-01" xfId="1"/>
  </cellStyles>
  <dxfs count="5">
    <dxf>
      <font>
        <b val="0"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0</xdr:colOff>
      <xdr:row>79</xdr:row>
      <xdr:rowOff>0</xdr:rowOff>
    </xdr:from>
    <xdr:to>
      <xdr:col>46</xdr:col>
      <xdr:colOff>114300</xdr:colOff>
      <xdr:row>79</xdr:row>
      <xdr:rowOff>800100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lum bright="40000" contrast="30000"/>
        </a:blip>
        <a:srcRect l="27913" t="8267" r="22559" b="80434"/>
        <a:stretch>
          <a:fillRect/>
        </a:stretch>
      </xdr:blipFill>
      <xdr:spPr bwMode="auto">
        <a:xfrm>
          <a:off x="17583150" y="33832800"/>
          <a:ext cx="1847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78</xdr:row>
      <xdr:rowOff>304800</xdr:rowOff>
    </xdr:from>
    <xdr:to>
      <xdr:col>23</xdr:col>
      <xdr:colOff>361950</xdr:colOff>
      <xdr:row>79</xdr:row>
      <xdr:rowOff>704850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76000"/>
        </a:blip>
        <a:srcRect/>
        <a:stretch>
          <a:fillRect/>
        </a:stretch>
      </xdr:blipFill>
      <xdr:spPr bwMode="auto">
        <a:xfrm>
          <a:off x="8362950" y="33775650"/>
          <a:ext cx="1619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78</xdr:row>
      <xdr:rowOff>0</xdr:rowOff>
    </xdr:from>
    <xdr:to>
      <xdr:col>6</xdr:col>
      <xdr:colOff>144698</xdr:colOff>
      <xdr:row>79</xdr:row>
      <xdr:rowOff>781050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311" t="5666" r="20503" b="15313"/>
        <a:stretch/>
      </xdr:blipFill>
      <xdr:spPr bwMode="auto">
        <a:xfrm>
          <a:off x="1104900" y="33470850"/>
          <a:ext cx="1535348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82"/>
  <sheetViews>
    <sheetView tabSelected="1" view="pageBreakPreview" topLeftCell="A37" zoomScale="50" zoomScaleNormal="50" zoomScaleSheetLayoutView="50" workbookViewId="0">
      <selection activeCell="X49" sqref="X49:Y49"/>
    </sheetView>
  </sheetViews>
  <sheetFormatPr defaultColWidth="8" defaultRowHeight="24.75" customHeight="1"/>
  <cols>
    <col min="1" max="1" width="12" style="3" customWidth="1"/>
    <col min="2" max="2" width="6.5703125" style="3" hidden="1" customWidth="1"/>
    <col min="3" max="3" width="6.5703125" style="3" customWidth="1"/>
    <col min="4" max="4" width="6.28515625" style="3" customWidth="1"/>
    <col min="5" max="42" width="6.140625" style="1" customWidth="1"/>
    <col min="43" max="43" width="6.7109375" style="1" customWidth="1"/>
    <col min="44" max="44" width="6.140625" style="1" customWidth="1"/>
    <col min="45" max="45" width="6.42578125" style="1" customWidth="1"/>
    <col min="46" max="48" width="6.140625" style="1" customWidth="1"/>
    <col min="49" max="49" width="6.42578125" style="1" customWidth="1"/>
    <col min="50" max="57" width="6.140625" style="1" customWidth="1"/>
    <col min="58" max="58" width="8" style="3"/>
    <col min="59" max="59" width="16.7109375" style="4" customWidth="1"/>
    <col min="60" max="60" width="12.85546875" style="3" customWidth="1"/>
    <col min="61" max="16384" width="8" style="3"/>
  </cols>
  <sheetData>
    <row r="1" spans="1:65" s="89" customFormat="1" ht="35.1" customHeight="1">
      <c r="P1" s="341" t="s">
        <v>100</v>
      </c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</row>
    <row r="2" spans="1:65" s="89" customFormat="1" ht="35.1" customHeight="1">
      <c r="M2" s="342" t="s">
        <v>101</v>
      </c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P2" s="326" t="s">
        <v>102</v>
      </c>
      <c r="AQ2" s="326"/>
      <c r="AR2" s="326"/>
      <c r="AS2" s="326"/>
      <c r="AT2" s="326"/>
      <c r="AU2" s="326"/>
      <c r="AV2" s="326"/>
      <c r="AW2" s="326"/>
      <c r="AX2" s="326"/>
    </row>
    <row r="3" spans="1:65" s="89" customFormat="1" ht="35.1" customHeight="1"/>
    <row r="4" spans="1:65" s="89" customFormat="1" ht="35.1" customHeight="1">
      <c r="AP4" s="327" t="s">
        <v>103</v>
      </c>
      <c r="AQ4" s="327"/>
      <c r="AR4" s="327"/>
      <c r="AS4" s="327"/>
      <c r="AT4" s="327"/>
      <c r="AU4" s="327"/>
      <c r="AV4" s="327"/>
      <c r="AW4" s="327"/>
      <c r="AX4" s="327"/>
      <c r="AY4" s="327"/>
    </row>
    <row r="5" spans="1:65" s="89" customFormat="1" ht="43.5" customHeight="1">
      <c r="P5" s="328" t="s">
        <v>104</v>
      </c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P5" s="327"/>
      <c r="AQ5" s="327"/>
      <c r="AR5" s="327"/>
      <c r="AS5" s="327"/>
      <c r="AT5" s="327"/>
      <c r="AU5" s="327"/>
      <c r="AV5" s="327"/>
      <c r="AW5" s="327"/>
      <c r="AX5" s="327"/>
      <c r="AY5" s="327"/>
    </row>
    <row r="6" spans="1:65" s="89" customFormat="1" ht="35.1" customHeight="1">
      <c r="R6" s="329" t="s">
        <v>0</v>
      </c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P6" s="330" t="s">
        <v>140</v>
      </c>
      <c r="AQ6" s="330"/>
      <c r="AR6" s="330"/>
      <c r="AS6" s="330"/>
      <c r="AT6" s="330"/>
      <c r="AU6" s="330"/>
      <c r="AV6" s="330"/>
      <c r="AW6" s="330"/>
      <c r="AX6" s="330"/>
      <c r="AY6" s="330"/>
    </row>
    <row r="7" spans="1:65" s="89" customFormat="1" ht="35.1" customHeight="1">
      <c r="AP7" s="330"/>
      <c r="AQ7" s="330"/>
      <c r="AR7" s="330"/>
      <c r="AS7" s="330"/>
      <c r="AT7" s="330"/>
      <c r="AU7" s="330"/>
      <c r="AV7" s="330"/>
      <c r="AW7" s="330"/>
      <c r="AX7" s="330"/>
      <c r="AY7" s="330"/>
    </row>
    <row r="8" spans="1:65" ht="54.75" customHeight="1">
      <c r="A8" s="1"/>
      <c r="B8" s="1"/>
      <c r="C8" s="1"/>
      <c r="D8" s="1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3"/>
      <c r="AK8" s="88"/>
      <c r="AO8" s="88"/>
      <c r="BB8" s="3"/>
      <c r="BC8" s="3"/>
      <c r="BD8" s="3"/>
      <c r="BE8" s="4"/>
      <c r="BG8" s="3"/>
    </row>
    <row r="9" spans="1:65" s="92" customFormat="1" ht="30">
      <c r="A9" s="90"/>
      <c r="B9" s="91" t="s">
        <v>1</v>
      </c>
      <c r="C9" s="90"/>
      <c r="D9" s="90"/>
      <c r="E9" s="90"/>
      <c r="F9" s="90"/>
      <c r="I9" s="93"/>
      <c r="J9" s="94" t="s">
        <v>111</v>
      </c>
      <c r="K9" s="93"/>
      <c r="L9" s="4"/>
      <c r="M9" s="4"/>
      <c r="N9" s="3"/>
      <c r="O9" s="3"/>
      <c r="P9" s="95"/>
      <c r="Q9" s="95"/>
      <c r="R9" s="96"/>
      <c r="S9" s="96"/>
      <c r="T9" s="97"/>
      <c r="U9" s="96"/>
      <c r="V9" s="96"/>
      <c r="W9" s="96"/>
      <c r="X9" s="96"/>
      <c r="Y9" s="98"/>
      <c r="Z9" s="98"/>
      <c r="AA9" s="98"/>
      <c r="AB9" s="99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100"/>
      <c r="AO9" s="101"/>
      <c r="AP9" s="101"/>
      <c r="AQ9" s="101"/>
      <c r="AR9" s="102"/>
      <c r="AS9" s="102"/>
      <c r="AT9" s="102"/>
      <c r="AU9" s="102"/>
      <c r="AV9" s="102"/>
      <c r="AW9" s="102"/>
      <c r="AX9" s="102"/>
      <c r="AY9" s="102"/>
      <c r="AZ9" s="102"/>
      <c r="BA9" s="102"/>
    </row>
    <row r="10" spans="1:65" s="92" customFormat="1" ht="30">
      <c r="A10" s="6"/>
      <c r="B10" s="91" t="s">
        <v>105</v>
      </c>
      <c r="C10" s="6"/>
      <c r="D10" s="6"/>
      <c r="E10" s="6"/>
      <c r="F10" s="6"/>
      <c r="I10" s="103"/>
      <c r="J10" s="104" t="s">
        <v>117</v>
      </c>
      <c r="K10" s="103"/>
      <c r="L10" s="103"/>
      <c r="M10" s="103"/>
      <c r="N10" s="3"/>
      <c r="O10" s="3"/>
      <c r="P10" s="3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6"/>
      <c r="AC10" s="105"/>
      <c r="AD10" s="105"/>
      <c r="AE10" s="105"/>
      <c r="AF10" s="105"/>
      <c r="AG10" s="107" t="s">
        <v>5</v>
      </c>
      <c r="AH10" s="107"/>
      <c r="AI10" s="107"/>
      <c r="AJ10" s="107"/>
      <c r="AK10" s="107"/>
      <c r="AL10" s="107"/>
      <c r="AM10" s="107"/>
      <c r="AN10" s="107"/>
      <c r="AO10" s="2"/>
      <c r="AP10" s="108"/>
      <c r="AQ10" s="331" t="s">
        <v>106</v>
      </c>
      <c r="AR10" s="331"/>
      <c r="AS10" s="331"/>
      <c r="AT10" s="331"/>
      <c r="AU10" s="331"/>
      <c r="AV10" s="331"/>
      <c r="AW10" s="331"/>
      <c r="AX10" s="109"/>
      <c r="AY10" s="109"/>
      <c r="AZ10" s="109"/>
      <c r="BA10" s="109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</row>
    <row r="11" spans="1:65" s="92" customFormat="1" ht="27.7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112"/>
      <c r="P11" s="9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4"/>
      <c r="AC11" s="113"/>
      <c r="AD11" s="113"/>
      <c r="AE11" s="113"/>
      <c r="AF11" s="113"/>
      <c r="AG11" s="107" t="s">
        <v>107</v>
      </c>
      <c r="AH11" s="107"/>
      <c r="AI11" s="107"/>
      <c r="AJ11" s="107"/>
      <c r="AK11" s="107"/>
      <c r="AL11" s="107"/>
      <c r="AM11" s="107"/>
      <c r="AN11" s="107"/>
      <c r="AO11" s="107"/>
      <c r="AP11" s="107"/>
      <c r="AQ11" s="115" t="s">
        <v>108</v>
      </c>
      <c r="AR11" s="116"/>
      <c r="AS11" s="117"/>
      <c r="AT11" s="108"/>
      <c r="AU11" s="118"/>
      <c r="AV11" s="118"/>
      <c r="AW11" s="118"/>
      <c r="AX11" s="118"/>
      <c r="AY11" s="118"/>
      <c r="AZ11" s="118"/>
      <c r="BA11" s="118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</row>
    <row r="12" spans="1:65" s="92" customFormat="1" ht="27.7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112"/>
      <c r="P12" s="9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  <c r="AC12" s="113"/>
      <c r="AD12" s="113"/>
      <c r="AE12" s="113"/>
      <c r="AF12" s="113"/>
      <c r="AG12" s="107" t="s">
        <v>2</v>
      </c>
      <c r="AH12" s="107"/>
      <c r="AI12" s="107"/>
      <c r="AJ12" s="107"/>
      <c r="AK12" s="107"/>
      <c r="AL12" s="107"/>
      <c r="AM12" s="107"/>
      <c r="AN12" s="107"/>
      <c r="AO12" s="107"/>
      <c r="AP12" s="41"/>
      <c r="AQ12" s="119" t="s">
        <v>109</v>
      </c>
      <c r="AR12" s="119"/>
      <c r="AS12" s="116"/>
      <c r="AT12" s="108"/>
      <c r="AU12" s="118"/>
      <c r="AV12" s="118"/>
      <c r="AW12" s="118"/>
      <c r="AX12" s="118"/>
      <c r="AY12" s="118"/>
      <c r="AZ12" s="118"/>
      <c r="BA12" s="118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</row>
    <row r="13" spans="1:65" s="92" customFormat="1" ht="27.75">
      <c r="A13" s="9"/>
      <c r="B13" s="120" t="s">
        <v>110</v>
      </c>
      <c r="C13" s="9"/>
      <c r="D13" s="9"/>
      <c r="E13" s="9"/>
      <c r="F13" s="9"/>
      <c r="G13" s="9"/>
      <c r="H13" s="9"/>
      <c r="I13" s="9"/>
      <c r="J13" s="9"/>
      <c r="K13" s="121" t="s">
        <v>118</v>
      </c>
      <c r="L13" s="9"/>
      <c r="M13" s="9"/>
      <c r="N13" s="112"/>
      <c r="O13" s="12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32" t="s">
        <v>3</v>
      </c>
      <c r="AH13" s="332"/>
      <c r="AI13" s="332"/>
      <c r="AJ13" s="332"/>
      <c r="AK13" s="332"/>
      <c r="AL13" s="332"/>
      <c r="AM13" s="332"/>
      <c r="AN13" s="332"/>
      <c r="AO13" s="108"/>
      <c r="AP13" s="123"/>
      <c r="AQ13" s="41" t="s">
        <v>4</v>
      </c>
      <c r="AR13" s="116"/>
      <c r="AS13" s="117"/>
      <c r="AT13" s="117"/>
      <c r="AU13" s="23"/>
      <c r="AV13" s="23"/>
      <c r="AW13" s="23"/>
      <c r="AX13" s="23"/>
      <c r="AY13" s="23"/>
      <c r="AZ13" s="23"/>
      <c r="BA13" s="23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</row>
    <row r="14" spans="1:65" s="92" customFormat="1" ht="27.75">
      <c r="A14" s="9"/>
      <c r="B14" s="120"/>
      <c r="C14" s="9"/>
      <c r="D14" s="9"/>
      <c r="E14" s="9"/>
      <c r="F14" s="9"/>
      <c r="G14" s="9"/>
      <c r="H14" s="9"/>
      <c r="I14" s="9"/>
      <c r="J14" s="9"/>
      <c r="K14" s="121"/>
      <c r="L14" s="9"/>
      <c r="M14" s="9"/>
      <c r="N14" s="112"/>
      <c r="O14" s="12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24"/>
      <c r="AH14" s="124"/>
      <c r="AI14" s="124"/>
      <c r="AJ14" s="124"/>
      <c r="AK14" s="124"/>
      <c r="AL14" s="124"/>
      <c r="AM14" s="124"/>
      <c r="AN14" s="124"/>
      <c r="AO14" s="108"/>
      <c r="AP14" s="123"/>
      <c r="AQ14" s="41"/>
      <c r="AR14" s="116"/>
      <c r="AS14" s="117"/>
      <c r="AT14" s="117"/>
      <c r="AU14" s="23"/>
      <c r="AV14" s="23"/>
      <c r="AW14" s="23"/>
      <c r="AX14" s="23"/>
      <c r="AY14" s="23"/>
      <c r="AZ14" s="23"/>
      <c r="BA14" s="23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</row>
    <row r="15" spans="1:65" ht="27.75" customHeight="1" thickBot="1">
      <c r="A15" s="10" t="s">
        <v>78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3"/>
      <c r="BC15" s="3"/>
      <c r="BD15" s="3"/>
      <c r="BE15" s="4"/>
      <c r="BG15" s="3"/>
    </row>
    <row r="16" spans="1:65" ht="18.75" customHeight="1" thickBot="1">
      <c r="A16" s="334" t="s">
        <v>6</v>
      </c>
      <c r="B16" s="335" t="s">
        <v>67</v>
      </c>
      <c r="C16" s="335"/>
      <c r="D16" s="335"/>
      <c r="E16" s="335"/>
      <c r="F16" s="335" t="s">
        <v>68</v>
      </c>
      <c r="G16" s="335"/>
      <c r="H16" s="335"/>
      <c r="I16" s="335"/>
      <c r="J16" s="335"/>
      <c r="K16" s="335" t="s">
        <v>69</v>
      </c>
      <c r="L16" s="335"/>
      <c r="M16" s="335"/>
      <c r="N16" s="335"/>
      <c r="O16" s="335" t="s">
        <v>70</v>
      </c>
      <c r="P16" s="335"/>
      <c r="Q16" s="335"/>
      <c r="R16" s="335"/>
      <c r="S16" s="335"/>
      <c r="T16" s="336" t="s">
        <v>71</v>
      </c>
      <c r="U16" s="337"/>
      <c r="V16" s="337"/>
      <c r="W16" s="338"/>
      <c r="X16" s="335" t="s">
        <v>72</v>
      </c>
      <c r="Y16" s="335"/>
      <c r="Z16" s="335"/>
      <c r="AA16" s="335"/>
      <c r="AB16" s="335" t="s">
        <v>7</v>
      </c>
      <c r="AC16" s="335"/>
      <c r="AD16" s="335"/>
      <c r="AE16" s="335"/>
      <c r="AF16" s="335" t="s">
        <v>73</v>
      </c>
      <c r="AG16" s="335"/>
      <c r="AH16" s="335"/>
      <c r="AI16" s="335"/>
      <c r="AJ16" s="335"/>
      <c r="AK16" s="335" t="s">
        <v>74</v>
      </c>
      <c r="AL16" s="335"/>
      <c r="AM16" s="335"/>
      <c r="AN16" s="335"/>
      <c r="AO16" s="335" t="s">
        <v>75</v>
      </c>
      <c r="AP16" s="335"/>
      <c r="AQ16" s="335"/>
      <c r="AR16" s="335"/>
      <c r="AS16" s="335"/>
      <c r="AT16" s="336" t="s">
        <v>76</v>
      </c>
      <c r="AU16" s="337"/>
      <c r="AV16" s="337"/>
      <c r="AW16" s="337"/>
      <c r="AX16" s="339" t="s">
        <v>77</v>
      </c>
      <c r="AY16" s="337"/>
      <c r="AZ16" s="337"/>
      <c r="BA16" s="340"/>
      <c r="BB16" s="3"/>
      <c r="BC16" s="3"/>
      <c r="BD16" s="3"/>
      <c r="BE16" s="3"/>
      <c r="BG16" s="3"/>
    </row>
    <row r="17" spans="1:59" ht="33.75" customHeight="1" thickBot="1">
      <c r="A17" s="334"/>
      <c r="B17" s="11">
        <v>1</v>
      </c>
      <c r="C17" s="11">
        <v>2</v>
      </c>
      <c r="D17" s="11">
        <v>3</v>
      </c>
      <c r="E17" s="11">
        <v>4</v>
      </c>
      <c r="F17" s="11">
        <v>5</v>
      </c>
      <c r="G17" s="11">
        <v>6</v>
      </c>
      <c r="H17" s="11">
        <v>7</v>
      </c>
      <c r="I17" s="11">
        <v>8</v>
      </c>
      <c r="J17" s="11">
        <v>9</v>
      </c>
      <c r="K17" s="11">
        <v>10</v>
      </c>
      <c r="L17" s="11">
        <v>11</v>
      </c>
      <c r="M17" s="11">
        <v>12</v>
      </c>
      <c r="N17" s="11">
        <v>13</v>
      </c>
      <c r="O17" s="11">
        <v>14</v>
      </c>
      <c r="P17" s="11">
        <v>15</v>
      </c>
      <c r="Q17" s="11">
        <v>16</v>
      </c>
      <c r="R17" s="11">
        <v>17</v>
      </c>
      <c r="S17" s="11">
        <v>18</v>
      </c>
      <c r="T17" s="11">
        <v>19</v>
      </c>
      <c r="U17" s="11">
        <v>20</v>
      </c>
      <c r="V17" s="11">
        <v>21</v>
      </c>
      <c r="W17" s="11">
        <v>22</v>
      </c>
      <c r="X17" s="11">
        <v>23</v>
      </c>
      <c r="Y17" s="11">
        <v>24</v>
      </c>
      <c r="Z17" s="11">
        <v>25</v>
      </c>
      <c r="AA17" s="11">
        <v>26</v>
      </c>
      <c r="AB17" s="11">
        <v>27</v>
      </c>
      <c r="AC17" s="11">
        <v>28</v>
      </c>
      <c r="AD17" s="11">
        <v>29</v>
      </c>
      <c r="AE17" s="11">
        <v>30</v>
      </c>
      <c r="AF17" s="11">
        <v>31</v>
      </c>
      <c r="AG17" s="11">
        <v>32</v>
      </c>
      <c r="AH17" s="11">
        <v>33</v>
      </c>
      <c r="AI17" s="11">
        <v>34</v>
      </c>
      <c r="AJ17" s="11">
        <v>35</v>
      </c>
      <c r="AK17" s="11">
        <v>36</v>
      </c>
      <c r="AL17" s="11">
        <v>37</v>
      </c>
      <c r="AM17" s="11">
        <v>38</v>
      </c>
      <c r="AN17" s="11">
        <v>39</v>
      </c>
      <c r="AO17" s="11">
        <v>40</v>
      </c>
      <c r="AP17" s="11">
        <v>41</v>
      </c>
      <c r="AQ17" s="11">
        <v>42</v>
      </c>
      <c r="AR17" s="11">
        <v>43</v>
      </c>
      <c r="AS17" s="11">
        <v>44</v>
      </c>
      <c r="AT17" s="11">
        <v>45</v>
      </c>
      <c r="AU17" s="11">
        <v>46</v>
      </c>
      <c r="AV17" s="11">
        <v>47</v>
      </c>
      <c r="AW17" s="11">
        <v>48</v>
      </c>
      <c r="AX17" s="11">
        <v>49</v>
      </c>
      <c r="AY17" s="11">
        <v>50</v>
      </c>
      <c r="AZ17" s="11">
        <v>51</v>
      </c>
      <c r="BA17" s="11">
        <v>52</v>
      </c>
      <c r="BB17" s="3"/>
      <c r="BC17" s="3"/>
      <c r="BD17" s="3"/>
      <c r="BE17" s="3"/>
      <c r="BG17" s="3"/>
    </row>
    <row r="18" spans="1:59" ht="24.75" customHeight="1">
      <c r="A18" s="125" t="s">
        <v>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 t="s">
        <v>9</v>
      </c>
      <c r="M18" s="126" t="s">
        <v>9</v>
      </c>
      <c r="N18" s="126" t="s">
        <v>9</v>
      </c>
      <c r="O18" s="126"/>
      <c r="P18" s="126"/>
      <c r="Q18" s="126"/>
      <c r="R18" s="126"/>
      <c r="S18" s="126" t="s">
        <v>10</v>
      </c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 t="s">
        <v>9</v>
      </c>
      <c r="AI18" s="126" t="s">
        <v>9</v>
      </c>
      <c r="AJ18" s="126" t="s">
        <v>9</v>
      </c>
      <c r="AK18" s="126"/>
      <c r="AL18" s="126"/>
      <c r="AM18" s="126"/>
      <c r="AN18" s="126"/>
      <c r="AO18" s="126"/>
      <c r="AP18" s="126"/>
      <c r="AQ18" s="126"/>
      <c r="AR18" s="126"/>
      <c r="AS18" s="126" t="s">
        <v>10</v>
      </c>
      <c r="AT18" s="126"/>
      <c r="AU18" s="126"/>
      <c r="AV18" s="126"/>
      <c r="AW18" s="126"/>
      <c r="AX18" s="126"/>
      <c r="AY18" s="126"/>
      <c r="AZ18" s="126"/>
      <c r="BA18" s="127"/>
      <c r="BB18" s="3"/>
      <c r="BC18" s="3"/>
      <c r="BD18" s="3"/>
      <c r="BE18" s="3"/>
      <c r="BG18" s="3"/>
    </row>
    <row r="19" spans="1:59" ht="24.75" customHeight="1">
      <c r="A19" s="128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2" t="s">
        <v>9</v>
      </c>
      <c r="M19" s="12" t="s">
        <v>9</v>
      </c>
      <c r="N19" s="12" t="s">
        <v>9</v>
      </c>
      <c r="O19" s="13"/>
      <c r="P19" s="13"/>
      <c r="Q19" s="13"/>
      <c r="R19" s="13"/>
      <c r="S19" s="13" t="s">
        <v>10</v>
      </c>
      <c r="T19" s="13"/>
      <c r="U19" s="13"/>
      <c r="V19" s="13"/>
      <c r="W19" s="13"/>
      <c r="X19" s="13" t="s">
        <v>12</v>
      </c>
      <c r="Y19" s="13" t="s">
        <v>12</v>
      </c>
      <c r="Z19" s="13" t="s">
        <v>12</v>
      </c>
      <c r="AA19" s="13" t="s">
        <v>12</v>
      </c>
      <c r="AB19" s="14"/>
      <c r="AC19" s="14"/>
      <c r="AD19" s="13"/>
      <c r="AE19" s="13"/>
      <c r="AF19" s="13"/>
      <c r="AG19" s="13"/>
      <c r="AH19" s="12" t="s">
        <v>9</v>
      </c>
      <c r="AI19" s="12" t="s">
        <v>9</v>
      </c>
      <c r="AJ19" s="12" t="s">
        <v>9</v>
      </c>
      <c r="AK19" s="13"/>
      <c r="AL19" s="13"/>
      <c r="AM19" s="13"/>
      <c r="AN19" s="13"/>
      <c r="AO19" s="13"/>
      <c r="AP19" s="13"/>
      <c r="AQ19" s="13"/>
      <c r="AR19" s="13"/>
      <c r="AS19" s="13" t="s">
        <v>10</v>
      </c>
      <c r="AT19" s="13"/>
      <c r="AU19" s="13"/>
      <c r="AV19" s="13"/>
      <c r="AW19" s="13"/>
      <c r="AX19" s="13"/>
      <c r="AY19" s="13"/>
      <c r="AZ19" s="13"/>
      <c r="BA19" s="129"/>
      <c r="BB19" s="3"/>
      <c r="BC19" s="3"/>
      <c r="BD19" s="3"/>
      <c r="BE19" s="3"/>
      <c r="BG19" s="3"/>
    </row>
    <row r="20" spans="1:59" ht="24.75" customHeight="1">
      <c r="A20" s="130" t="s">
        <v>13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 t="s">
        <v>9</v>
      </c>
      <c r="M20" s="12" t="s">
        <v>9</v>
      </c>
      <c r="N20" s="12" t="s">
        <v>9</v>
      </c>
      <c r="O20" s="15"/>
      <c r="P20" s="15"/>
      <c r="Q20" s="15"/>
      <c r="R20" s="15"/>
      <c r="S20" s="15"/>
      <c r="T20" s="15"/>
      <c r="U20" s="15"/>
      <c r="V20" s="16"/>
      <c r="W20" s="16"/>
      <c r="X20" s="16"/>
      <c r="Y20" s="16"/>
      <c r="Z20" s="16"/>
      <c r="AA20" s="16"/>
      <c r="AB20" s="16"/>
      <c r="AC20" s="16"/>
      <c r="AD20" s="16"/>
      <c r="AE20" s="15"/>
      <c r="AF20" s="15"/>
      <c r="AG20" s="15"/>
      <c r="AH20" s="12" t="s">
        <v>9</v>
      </c>
      <c r="AI20" s="12" t="s">
        <v>9</v>
      </c>
      <c r="AJ20" s="12" t="s">
        <v>9</v>
      </c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31"/>
      <c r="BB20" s="3"/>
      <c r="BC20" s="3"/>
      <c r="BD20" s="3"/>
      <c r="BE20" s="3"/>
      <c r="BG20" s="3"/>
    </row>
    <row r="21" spans="1:59" ht="24.75" customHeight="1" thickBot="1">
      <c r="A21" s="132" t="s">
        <v>14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 t="s">
        <v>9</v>
      </c>
      <c r="M21" s="133" t="s">
        <v>9</v>
      </c>
      <c r="N21" s="133" t="s">
        <v>9</v>
      </c>
      <c r="O21" s="133"/>
      <c r="P21" s="133"/>
      <c r="Q21" s="133"/>
      <c r="R21" s="133"/>
      <c r="S21" s="133"/>
      <c r="T21" s="133"/>
      <c r="U21" s="133"/>
      <c r="V21" s="134"/>
      <c r="W21" s="134"/>
      <c r="X21" s="134"/>
      <c r="Y21" s="134"/>
      <c r="Z21" s="134"/>
      <c r="AA21" s="134"/>
      <c r="AB21" s="134"/>
      <c r="AC21" s="134"/>
      <c r="AD21" s="134"/>
      <c r="AE21" s="133"/>
      <c r="AF21" s="133"/>
      <c r="AG21" s="133"/>
      <c r="AH21" s="133" t="s">
        <v>9</v>
      </c>
      <c r="AI21" s="133" t="s">
        <v>9</v>
      </c>
      <c r="AJ21" s="133" t="s">
        <v>9</v>
      </c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5"/>
      <c r="BB21" s="3"/>
      <c r="BC21" s="3"/>
      <c r="BD21" s="3"/>
      <c r="BE21" s="3"/>
      <c r="BG21" s="3"/>
    </row>
    <row r="22" spans="1:59" ht="5.25" customHeight="1">
      <c r="A22" s="1"/>
      <c r="B22" s="1"/>
      <c r="C22" s="1"/>
      <c r="D22" s="1"/>
      <c r="BB22" s="3"/>
      <c r="BC22" s="3"/>
      <c r="BD22" s="3"/>
      <c r="BE22" s="4"/>
      <c r="BG22" s="3"/>
    </row>
    <row r="23" spans="1:59" s="8" customFormat="1" ht="18" customHeight="1">
      <c r="A23" s="17" t="s">
        <v>15</v>
      </c>
      <c r="B23" s="17"/>
      <c r="C23" s="17"/>
      <c r="D23" s="18"/>
      <c r="E23" s="7" t="s">
        <v>16</v>
      </c>
      <c r="F23" s="17"/>
      <c r="G23" s="17"/>
      <c r="H23" s="17"/>
      <c r="I23" s="17"/>
      <c r="J23" s="17"/>
      <c r="K23" s="7"/>
      <c r="P23" s="19" t="s">
        <v>12</v>
      </c>
      <c r="Q23" s="20" t="s">
        <v>17</v>
      </c>
      <c r="T23" s="21" t="s">
        <v>10</v>
      </c>
      <c r="U23" s="22" t="s">
        <v>18</v>
      </c>
      <c r="V23" s="7" t="s">
        <v>19</v>
      </c>
      <c r="Z23" s="7"/>
      <c r="AA23" s="21" t="s">
        <v>9</v>
      </c>
      <c r="AB23" s="20" t="s">
        <v>112</v>
      </c>
      <c r="AC23" s="7"/>
      <c r="AN23" s="22"/>
      <c r="AQ23" s="23"/>
      <c r="AR23" s="24"/>
      <c r="AS23" s="17"/>
      <c r="AT23" s="25"/>
      <c r="AW23" s="7"/>
      <c r="AX23" s="7"/>
      <c r="AY23" s="7"/>
      <c r="AZ23" s="7"/>
      <c r="BA23" s="7"/>
      <c r="BB23" s="7"/>
      <c r="BC23" s="7"/>
      <c r="BE23" s="25"/>
    </row>
    <row r="24" spans="1:59" ht="9.75" customHeight="1">
      <c r="A24" s="1"/>
      <c r="B24" s="1"/>
      <c r="C24" s="1"/>
      <c r="D24" s="1"/>
      <c r="V24" s="23"/>
      <c r="W24" s="23"/>
      <c r="X24" s="23"/>
      <c r="Y24" s="23"/>
      <c r="BB24" s="3"/>
      <c r="BC24" s="3"/>
      <c r="BD24" s="3"/>
      <c r="BE24" s="4"/>
      <c r="BG24" s="3"/>
    </row>
    <row r="25" spans="1:59" ht="24.75" customHeight="1" thickBot="1">
      <c r="A25" s="333" t="s">
        <v>20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5" t="s">
        <v>21</v>
      </c>
      <c r="AA25" s="2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27"/>
      <c r="AN25" s="27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"/>
      <c r="BC25" s="3"/>
      <c r="BD25" s="3"/>
      <c r="BE25" s="4"/>
      <c r="BG25" s="3"/>
    </row>
    <row r="26" spans="1:59" ht="81" customHeight="1">
      <c r="A26" s="343" t="s">
        <v>6</v>
      </c>
      <c r="B26" s="344"/>
      <c r="C26" s="348" t="s">
        <v>113</v>
      </c>
      <c r="D26" s="349"/>
      <c r="E26" s="349"/>
      <c r="F26" s="349"/>
      <c r="G26" s="350"/>
      <c r="H26" s="345" t="s">
        <v>22</v>
      </c>
      <c r="I26" s="346"/>
      <c r="J26" s="347"/>
      <c r="K26" s="345" t="s">
        <v>23</v>
      </c>
      <c r="L26" s="346"/>
      <c r="M26" s="347"/>
      <c r="N26" s="345" t="s">
        <v>114</v>
      </c>
      <c r="O26" s="346"/>
      <c r="P26" s="347"/>
      <c r="Q26" s="345" t="s">
        <v>24</v>
      </c>
      <c r="R26" s="365"/>
      <c r="S26" s="28"/>
      <c r="T26" s="28"/>
      <c r="U26" s="28"/>
      <c r="V26" s="359" t="s">
        <v>25</v>
      </c>
      <c r="W26" s="360"/>
      <c r="X26" s="360"/>
      <c r="Y26" s="360"/>
      <c r="Z26" s="360"/>
      <c r="AA26" s="360"/>
      <c r="AB26" s="360"/>
      <c r="AC26" s="361" t="s">
        <v>26</v>
      </c>
      <c r="AD26" s="362"/>
      <c r="AE26" s="362"/>
      <c r="AF26" s="363" t="s">
        <v>27</v>
      </c>
      <c r="AG26" s="363"/>
      <c r="AH26" s="364"/>
      <c r="AI26" s="29"/>
      <c r="AJ26" s="29"/>
      <c r="AK26" s="29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"/>
      <c r="BC26" s="30"/>
      <c r="BD26" s="3"/>
      <c r="BE26" s="3"/>
    </row>
    <row r="27" spans="1:59" ht="58.5" customHeight="1">
      <c r="A27" s="317" t="s">
        <v>8</v>
      </c>
      <c r="B27" s="318"/>
      <c r="C27" s="321">
        <f>COUNTIF(B18:BA18,"")</f>
        <v>44</v>
      </c>
      <c r="D27" s="322"/>
      <c r="E27" s="322"/>
      <c r="F27" s="322"/>
      <c r="G27" s="323"/>
      <c r="H27" s="312">
        <f>COUNTIF($B18:$AW18,"с")</f>
        <v>2</v>
      </c>
      <c r="I27" s="313"/>
      <c r="J27" s="314"/>
      <c r="K27" s="312">
        <f>COUNTIF(B18:AW18,"П")</f>
        <v>0</v>
      </c>
      <c r="L27" s="313"/>
      <c r="M27" s="314"/>
      <c r="N27" s="312">
        <f>COUNTIF(B18:BA18,"а")</f>
        <v>6</v>
      </c>
      <c r="O27" s="313"/>
      <c r="P27" s="314"/>
      <c r="Q27" s="312">
        <f>SUM(C27:P27)</f>
        <v>52</v>
      </c>
      <c r="R27" s="351"/>
      <c r="S27" s="31"/>
      <c r="T27" s="31"/>
      <c r="U27" s="31"/>
      <c r="V27" s="352" t="s">
        <v>28</v>
      </c>
      <c r="W27" s="353"/>
      <c r="X27" s="353"/>
      <c r="Y27" s="353"/>
      <c r="Z27" s="353"/>
      <c r="AA27" s="353"/>
      <c r="AB27" s="354"/>
      <c r="AC27" s="355">
        <v>4</v>
      </c>
      <c r="AD27" s="356"/>
      <c r="AE27" s="356"/>
      <c r="AF27" s="357">
        <v>6</v>
      </c>
      <c r="AG27" s="357"/>
      <c r="AH27" s="358"/>
      <c r="AI27" s="32"/>
      <c r="AJ27" s="32"/>
      <c r="AK27" s="3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3"/>
      <c r="BC27" s="33"/>
      <c r="BD27" s="3"/>
      <c r="BE27" s="3"/>
    </row>
    <row r="28" spans="1:59" ht="43.5" customHeight="1" thickBot="1">
      <c r="A28" s="317" t="s">
        <v>11</v>
      </c>
      <c r="B28" s="318"/>
      <c r="C28" s="321">
        <v>40</v>
      </c>
      <c r="D28" s="322"/>
      <c r="E28" s="322"/>
      <c r="F28" s="322"/>
      <c r="G28" s="323"/>
      <c r="H28" s="312">
        <f>COUNTIF($B19:$AW19,"с")</f>
        <v>2</v>
      </c>
      <c r="I28" s="313"/>
      <c r="J28" s="314"/>
      <c r="K28" s="312">
        <v>4</v>
      </c>
      <c r="L28" s="313"/>
      <c r="M28" s="314"/>
      <c r="N28" s="312">
        <f>COUNTIF(B19:BA19,"а")</f>
        <v>6</v>
      </c>
      <c r="O28" s="313"/>
      <c r="P28" s="314"/>
      <c r="Q28" s="319">
        <f>SUM(C28:P28)</f>
        <v>52</v>
      </c>
      <c r="R28" s="320"/>
      <c r="S28" s="31"/>
      <c r="T28" s="31"/>
      <c r="U28" s="31"/>
      <c r="V28" s="303"/>
      <c r="W28" s="304"/>
      <c r="X28" s="304"/>
      <c r="Y28" s="304"/>
      <c r="Z28" s="304"/>
      <c r="AA28" s="304"/>
      <c r="AB28" s="305"/>
      <c r="AC28" s="306"/>
      <c r="AD28" s="307"/>
      <c r="AE28" s="307"/>
      <c r="AF28" s="308"/>
      <c r="AG28" s="308"/>
      <c r="AH28" s="309"/>
      <c r="AI28" s="34"/>
      <c r="AJ28" s="34"/>
      <c r="AK28" s="3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5"/>
      <c r="AY28" s="325"/>
      <c r="AZ28" s="325"/>
      <c r="BA28" s="325"/>
      <c r="BB28" s="33"/>
      <c r="BC28" s="33"/>
      <c r="BD28" s="3"/>
      <c r="BE28" s="3"/>
    </row>
    <row r="29" spans="1:59" ht="40.5" customHeight="1">
      <c r="A29" s="310" t="s">
        <v>13</v>
      </c>
      <c r="B29" s="311"/>
      <c r="C29" s="321">
        <v>46</v>
      </c>
      <c r="D29" s="322"/>
      <c r="E29" s="322"/>
      <c r="F29" s="322"/>
      <c r="G29" s="323"/>
      <c r="H29" s="136">
        <f>COUNTIF($B20:$AW20,"с")</f>
        <v>0</v>
      </c>
      <c r="I29" s="137"/>
      <c r="J29" s="138"/>
      <c r="K29" s="312"/>
      <c r="L29" s="313"/>
      <c r="M29" s="314"/>
      <c r="N29" s="312">
        <f>COUNTIF(B20:BA20,"а")</f>
        <v>6</v>
      </c>
      <c r="O29" s="313"/>
      <c r="P29" s="314"/>
      <c r="Q29" s="315">
        <f>SUM(C29:P29)</f>
        <v>52</v>
      </c>
      <c r="R29" s="316"/>
      <c r="S29" s="31"/>
      <c r="T29" s="273"/>
      <c r="U29" s="273"/>
      <c r="V29" s="273"/>
      <c r="W29" s="273"/>
      <c r="X29" s="273"/>
      <c r="Y29" s="273"/>
      <c r="Z29" s="273"/>
      <c r="AA29" s="274"/>
      <c r="AB29" s="274"/>
      <c r="AC29" s="274"/>
      <c r="AD29" s="274"/>
      <c r="AE29" s="274"/>
      <c r="AF29" s="274"/>
      <c r="AG29" s="34"/>
      <c r="AH29" s="34"/>
      <c r="AI29" s="34"/>
      <c r="AJ29" s="26"/>
      <c r="AK29" s="29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5"/>
      <c r="AY29" s="325"/>
      <c r="AZ29" s="325"/>
      <c r="BA29" s="325"/>
      <c r="BB29" s="35"/>
      <c r="BC29" s="3"/>
      <c r="BD29" s="4"/>
      <c r="BE29" s="3"/>
      <c r="BG29" s="3"/>
    </row>
    <row r="30" spans="1:59" ht="55.5" customHeight="1" thickBot="1">
      <c r="A30" s="366" t="s">
        <v>14</v>
      </c>
      <c r="B30" s="367"/>
      <c r="C30" s="293">
        <f>COUNTIF(B21:BA21,"")</f>
        <v>46</v>
      </c>
      <c r="D30" s="294"/>
      <c r="E30" s="294"/>
      <c r="F30" s="294"/>
      <c r="G30" s="295"/>
      <c r="H30" s="139">
        <f>COUNTIF($B21:$AW21,"с")</f>
        <v>0</v>
      </c>
      <c r="I30" s="36"/>
      <c r="J30" s="37"/>
      <c r="K30" s="296"/>
      <c r="L30" s="297"/>
      <c r="M30" s="298"/>
      <c r="N30" s="296">
        <f>COUNTIF(B21:BA21,"а")</f>
        <v>6</v>
      </c>
      <c r="O30" s="297"/>
      <c r="P30" s="298"/>
      <c r="Q30" s="296">
        <f>SUM(C30:P30)</f>
        <v>52</v>
      </c>
      <c r="R30" s="299"/>
      <c r="S30" s="31"/>
      <c r="T30" s="273"/>
      <c r="U30" s="273"/>
      <c r="V30" s="273"/>
      <c r="W30" s="273"/>
      <c r="X30" s="273"/>
      <c r="Y30" s="273"/>
      <c r="Z30" s="273"/>
      <c r="AA30" s="274"/>
      <c r="AB30" s="274"/>
      <c r="AC30" s="274"/>
      <c r="AD30" s="274"/>
      <c r="AE30" s="274"/>
      <c r="AF30" s="274"/>
      <c r="AG30" s="34"/>
      <c r="AH30" s="34"/>
      <c r="AI30" s="34"/>
      <c r="AJ30" s="26"/>
      <c r="AK30" s="29"/>
      <c r="BB30" s="35"/>
      <c r="BC30" s="3"/>
      <c r="BD30" s="4"/>
      <c r="BE30" s="3"/>
      <c r="BG30" s="3"/>
    </row>
    <row r="31" spans="1:59" ht="31.5" customHeight="1" thickBot="1">
      <c r="C31" s="275" t="s">
        <v>79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275"/>
      <c r="BD31" s="3"/>
      <c r="BE31" s="4"/>
      <c r="BG31" s="3"/>
    </row>
    <row r="32" spans="1:59" ht="38.25" customHeight="1">
      <c r="A32" s="246" t="s">
        <v>82</v>
      </c>
      <c r="B32" s="247"/>
      <c r="C32" s="65"/>
      <c r="D32" s="252" t="s">
        <v>29</v>
      </c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/>
      <c r="R32" s="281" t="s">
        <v>30</v>
      </c>
      <c r="S32" s="282"/>
      <c r="T32" s="282"/>
      <c r="U32" s="282"/>
      <c r="V32" s="282"/>
      <c r="W32" s="283"/>
      <c r="X32" s="284" t="s">
        <v>31</v>
      </c>
      <c r="Y32" s="285"/>
      <c r="Z32" s="286" t="s">
        <v>32</v>
      </c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7"/>
      <c r="AL32" s="258" t="s">
        <v>33</v>
      </c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60"/>
      <c r="BB32" s="3"/>
      <c r="BC32" s="3"/>
      <c r="BD32" s="3"/>
      <c r="BE32" s="3"/>
      <c r="BG32" s="3"/>
    </row>
    <row r="33" spans="1:59" ht="24.75" customHeight="1">
      <c r="A33" s="248"/>
      <c r="B33" s="249"/>
      <c r="C33" s="66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5"/>
      <c r="R33" s="267" t="s">
        <v>34</v>
      </c>
      <c r="S33" s="268"/>
      <c r="T33" s="268" t="s">
        <v>35</v>
      </c>
      <c r="U33" s="268"/>
      <c r="V33" s="268"/>
      <c r="W33" s="271" t="s">
        <v>126</v>
      </c>
      <c r="X33" s="267"/>
      <c r="Y33" s="268"/>
      <c r="Z33" s="268" t="s">
        <v>36</v>
      </c>
      <c r="AA33" s="268"/>
      <c r="AB33" s="276" t="s">
        <v>37</v>
      </c>
      <c r="AC33" s="276"/>
      <c r="AD33" s="276"/>
      <c r="AE33" s="276"/>
      <c r="AF33" s="276"/>
      <c r="AG33" s="276"/>
      <c r="AH33" s="276"/>
      <c r="AI33" s="276"/>
      <c r="AJ33" s="268" t="s">
        <v>38</v>
      </c>
      <c r="AK33" s="277"/>
      <c r="AL33" s="261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3"/>
      <c r="BB33" s="3"/>
      <c r="BC33" s="3"/>
      <c r="BD33" s="3"/>
      <c r="BE33" s="3"/>
      <c r="BG33" s="3"/>
    </row>
    <row r="34" spans="1:59" ht="24.75" customHeight="1">
      <c r="A34" s="248"/>
      <c r="B34" s="249"/>
      <c r="C34" s="66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5"/>
      <c r="R34" s="267"/>
      <c r="S34" s="268"/>
      <c r="T34" s="268"/>
      <c r="U34" s="268"/>
      <c r="V34" s="268"/>
      <c r="W34" s="271"/>
      <c r="X34" s="267"/>
      <c r="Y34" s="268"/>
      <c r="Z34" s="268"/>
      <c r="AA34" s="268"/>
      <c r="AB34" s="268" t="s">
        <v>39</v>
      </c>
      <c r="AC34" s="268"/>
      <c r="AD34" s="276" t="s">
        <v>40</v>
      </c>
      <c r="AE34" s="276"/>
      <c r="AF34" s="276"/>
      <c r="AG34" s="276"/>
      <c r="AH34" s="276"/>
      <c r="AI34" s="276"/>
      <c r="AJ34" s="268"/>
      <c r="AK34" s="277"/>
      <c r="AL34" s="264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6"/>
      <c r="BB34" s="3"/>
      <c r="BC34" s="3"/>
      <c r="BD34" s="3"/>
      <c r="BE34" s="3"/>
      <c r="BG34" s="3"/>
    </row>
    <row r="35" spans="1:59" ht="30" customHeight="1">
      <c r="A35" s="248"/>
      <c r="B35" s="249"/>
      <c r="C35" s="66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5"/>
      <c r="R35" s="267"/>
      <c r="S35" s="268"/>
      <c r="T35" s="268"/>
      <c r="U35" s="268"/>
      <c r="V35" s="268"/>
      <c r="W35" s="271"/>
      <c r="X35" s="267"/>
      <c r="Y35" s="268"/>
      <c r="Z35" s="268"/>
      <c r="AA35" s="268"/>
      <c r="AB35" s="268"/>
      <c r="AC35" s="268"/>
      <c r="AD35" s="279" t="s">
        <v>41</v>
      </c>
      <c r="AE35" s="279"/>
      <c r="AF35" s="279" t="s">
        <v>42</v>
      </c>
      <c r="AG35" s="279"/>
      <c r="AH35" s="279" t="s">
        <v>43</v>
      </c>
      <c r="AI35" s="279"/>
      <c r="AJ35" s="268"/>
      <c r="AK35" s="277"/>
      <c r="AL35" s="288" t="s">
        <v>44</v>
      </c>
      <c r="AM35" s="289"/>
      <c r="AN35" s="289"/>
      <c r="AO35" s="289"/>
      <c r="AP35" s="290" t="s">
        <v>45</v>
      </c>
      <c r="AQ35" s="291"/>
      <c r="AR35" s="291"/>
      <c r="AS35" s="291"/>
      <c r="AT35" s="290" t="s">
        <v>46</v>
      </c>
      <c r="AU35" s="291"/>
      <c r="AV35" s="291"/>
      <c r="AW35" s="291"/>
      <c r="AX35" s="290" t="s">
        <v>47</v>
      </c>
      <c r="AY35" s="291"/>
      <c r="AZ35" s="291"/>
      <c r="BA35" s="292"/>
      <c r="BB35" s="3"/>
      <c r="BC35" s="3"/>
      <c r="BD35" s="3"/>
      <c r="BE35" s="3"/>
      <c r="BG35" s="3"/>
    </row>
    <row r="36" spans="1:59" ht="30" customHeight="1">
      <c r="A36" s="248"/>
      <c r="B36" s="249"/>
      <c r="C36" s="66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/>
      <c r="R36" s="267"/>
      <c r="S36" s="268"/>
      <c r="T36" s="268"/>
      <c r="U36" s="268"/>
      <c r="V36" s="268"/>
      <c r="W36" s="271"/>
      <c r="X36" s="267"/>
      <c r="Y36" s="268"/>
      <c r="Z36" s="268"/>
      <c r="AA36" s="268"/>
      <c r="AB36" s="268"/>
      <c r="AC36" s="268"/>
      <c r="AD36" s="279"/>
      <c r="AE36" s="279"/>
      <c r="AF36" s="279"/>
      <c r="AG36" s="279"/>
      <c r="AH36" s="279"/>
      <c r="AI36" s="279"/>
      <c r="AJ36" s="268"/>
      <c r="AK36" s="277"/>
      <c r="AL36" s="264" t="s">
        <v>48</v>
      </c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6"/>
      <c r="BB36" s="3"/>
      <c r="BC36" s="3"/>
      <c r="BD36" s="3"/>
      <c r="BE36" s="3"/>
      <c r="BG36" s="3"/>
    </row>
    <row r="37" spans="1:59" ht="39" customHeight="1" thickBot="1">
      <c r="A37" s="250"/>
      <c r="B37" s="251"/>
      <c r="C37" s="67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7"/>
      <c r="R37" s="269"/>
      <c r="S37" s="270"/>
      <c r="T37" s="270"/>
      <c r="U37" s="270"/>
      <c r="V37" s="270"/>
      <c r="W37" s="272"/>
      <c r="X37" s="269"/>
      <c r="Y37" s="270"/>
      <c r="Z37" s="270"/>
      <c r="AA37" s="270"/>
      <c r="AB37" s="270"/>
      <c r="AC37" s="270"/>
      <c r="AD37" s="280"/>
      <c r="AE37" s="280"/>
      <c r="AF37" s="280"/>
      <c r="AG37" s="280"/>
      <c r="AH37" s="280"/>
      <c r="AI37" s="280"/>
      <c r="AJ37" s="270"/>
      <c r="AK37" s="278"/>
      <c r="AL37" s="300">
        <v>1</v>
      </c>
      <c r="AM37" s="242"/>
      <c r="AN37" s="241">
        <v>2</v>
      </c>
      <c r="AO37" s="242"/>
      <c r="AP37" s="241">
        <v>3</v>
      </c>
      <c r="AQ37" s="242"/>
      <c r="AR37" s="241">
        <v>4</v>
      </c>
      <c r="AS37" s="243"/>
      <c r="AT37" s="244">
        <v>5</v>
      </c>
      <c r="AU37" s="242"/>
      <c r="AV37" s="241">
        <v>6</v>
      </c>
      <c r="AW37" s="243"/>
      <c r="AX37" s="244">
        <v>7</v>
      </c>
      <c r="AY37" s="242"/>
      <c r="AZ37" s="241">
        <v>8</v>
      </c>
      <c r="BA37" s="245"/>
      <c r="BB37" s="3"/>
      <c r="BC37" s="3"/>
      <c r="BD37" s="3"/>
      <c r="BE37" s="3"/>
      <c r="BG37" s="3"/>
    </row>
    <row r="38" spans="1:59" ht="28.5" customHeight="1" thickBot="1">
      <c r="A38" s="233" t="s">
        <v>49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5"/>
      <c r="BB38" s="3"/>
      <c r="BC38" s="3"/>
      <c r="BD38" s="3"/>
      <c r="BE38" s="3"/>
      <c r="BG38" s="3"/>
    </row>
    <row r="39" spans="1:59" ht="28.5" customHeight="1" thickBot="1">
      <c r="A39" s="233" t="s">
        <v>50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5"/>
      <c r="BB39" s="3"/>
      <c r="BC39" s="3"/>
      <c r="BD39" s="3"/>
      <c r="BE39" s="3"/>
      <c r="BG39" s="3"/>
    </row>
    <row r="40" spans="1:59" ht="34.5" customHeight="1" thickBot="1">
      <c r="A40" s="38" t="s">
        <v>80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40"/>
      <c r="BB40" s="3"/>
      <c r="BC40" s="3"/>
      <c r="BD40" s="3"/>
      <c r="BE40" s="3"/>
      <c r="BG40" s="3"/>
    </row>
    <row r="41" spans="1:59" s="41" customFormat="1" ht="36" customHeight="1">
      <c r="A41" s="145" t="s">
        <v>51</v>
      </c>
      <c r="B41" s="146"/>
      <c r="C41" s="422" t="s">
        <v>119</v>
      </c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4"/>
      <c r="R41" s="236">
        <v>2</v>
      </c>
      <c r="S41" s="236"/>
      <c r="T41" s="237">
        <v>1</v>
      </c>
      <c r="U41" s="237"/>
      <c r="V41" s="147"/>
      <c r="W41" s="148"/>
      <c r="X41" s="200">
        <f>SUM(AL41:BA41)</f>
        <v>4</v>
      </c>
      <c r="Y41" s="201"/>
      <c r="Z41" s="202">
        <f>X41*30</f>
        <v>120</v>
      </c>
      <c r="AA41" s="202"/>
      <c r="AB41" s="202">
        <f t="shared" ref="AB41:AB42" si="0">AD41+AF41+AH41</f>
        <v>24</v>
      </c>
      <c r="AC41" s="202"/>
      <c r="AD41" s="224">
        <v>12</v>
      </c>
      <c r="AE41" s="224"/>
      <c r="AF41" s="224"/>
      <c r="AG41" s="224"/>
      <c r="AH41" s="224">
        <v>12</v>
      </c>
      <c r="AI41" s="224"/>
      <c r="AJ41" s="225">
        <f>Z41-AB41</f>
        <v>96</v>
      </c>
      <c r="AK41" s="225"/>
      <c r="AL41" s="226">
        <v>2</v>
      </c>
      <c r="AM41" s="227"/>
      <c r="AN41" s="227">
        <v>2</v>
      </c>
      <c r="AO41" s="227"/>
      <c r="AP41" s="227"/>
      <c r="AQ41" s="227"/>
      <c r="AR41" s="227"/>
      <c r="AS41" s="239"/>
      <c r="AT41" s="227"/>
      <c r="AU41" s="227"/>
      <c r="AV41" s="227"/>
      <c r="AW41" s="239"/>
      <c r="AX41" s="240"/>
      <c r="AY41" s="227"/>
      <c r="AZ41" s="227"/>
      <c r="BA41" s="238"/>
    </row>
    <row r="42" spans="1:59" s="41" customFormat="1" ht="36" customHeight="1">
      <c r="A42" s="149" t="s">
        <v>52</v>
      </c>
      <c r="B42" s="150"/>
      <c r="C42" s="425" t="s">
        <v>128</v>
      </c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7"/>
      <c r="R42" s="205"/>
      <c r="S42" s="206"/>
      <c r="T42" s="207">
        <v>2</v>
      </c>
      <c r="U42" s="374"/>
      <c r="V42" s="47"/>
      <c r="W42" s="151"/>
      <c r="X42" s="200">
        <f>SUM(AL42:BA42)</f>
        <v>3</v>
      </c>
      <c r="Y42" s="201"/>
      <c r="Z42" s="207">
        <f>X42*30</f>
        <v>90</v>
      </c>
      <c r="AA42" s="375"/>
      <c r="AB42" s="202">
        <f t="shared" si="0"/>
        <v>24</v>
      </c>
      <c r="AC42" s="202"/>
      <c r="AD42" s="207">
        <v>10</v>
      </c>
      <c r="AE42" s="375"/>
      <c r="AF42" s="207">
        <v>14</v>
      </c>
      <c r="AG42" s="375"/>
      <c r="AH42" s="207"/>
      <c r="AI42" s="375"/>
      <c r="AJ42" s="196">
        <f>Z42-AB42</f>
        <v>66</v>
      </c>
      <c r="AK42" s="376"/>
      <c r="AL42" s="377"/>
      <c r="AM42" s="197"/>
      <c r="AN42" s="196">
        <v>3</v>
      </c>
      <c r="AO42" s="197"/>
      <c r="AP42" s="195"/>
      <c r="AQ42" s="195"/>
      <c r="AR42" s="195"/>
      <c r="AS42" s="196"/>
      <c r="AT42" s="195"/>
      <c r="AU42" s="195"/>
      <c r="AV42" s="195"/>
      <c r="AW42" s="196"/>
      <c r="AX42" s="204"/>
      <c r="AY42" s="195"/>
      <c r="AZ42" s="195"/>
      <c r="BA42" s="198"/>
    </row>
    <row r="43" spans="1:59" s="41" customFormat="1" ht="55.5" customHeight="1">
      <c r="A43" s="149" t="s">
        <v>53</v>
      </c>
      <c r="B43" s="150"/>
      <c r="C43" s="428" t="s">
        <v>121</v>
      </c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30"/>
      <c r="R43" s="231"/>
      <c r="S43" s="231"/>
      <c r="T43" s="232">
        <v>1</v>
      </c>
      <c r="U43" s="232"/>
      <c r="V43" s="152"/>
      <c r="W43" s="153"/>
      <c r="X43" s="200">
        <f>SUM(AL43:BA43)</f>
        <v>3</v>
      </c>
      <c r="Y43" s="201"/>
      <c r="Z43" s="202">
        <f>X43*30</f>
        <v>90</v>
      </c>
      <c r="AA43" s="202"/>
      <c r="AB43" s="202">
        <f>AD43+AF43+AH43</f>
        <v>24</v>
      </c>
      <c r="AC43" s="202"/>
      <c r="AD43" s="202">
        <v>12</v>
      </c>
      <c r="AE43" s="202"/>
      <c r="AF43" s="202"/>
      <c r="AG43" s="202"/>
      <c r="AH43" s="202">
        <v>12</v>
      </c>
      <c r="AI43" s="202"/>
      <c r="AJ43" s="203">
        <f>Z43-AB43</f>
        <v>66</v>
      </c>
      <c r="AK43" s="203"/>
      <c r="AL43" s="218">
        <v>3</v>
      </c>
      <c r="AM43" s="195"/>
      <c r="AN43" s="195"/>
      <c r="AO43" s="195"/>
      <c r="AP43" s="195"/>
      <c r="AQ43" s="195"/>
      <c r="AR43" s="195"/>
      <c r="AS43" s="196"/>
      <c r="AT43" s="195"/>
      <c r="AU43" s="195"/>
      <c r="AV43" s="195"/>
      <c r="AW43" s="196"/>
      <c r="AX43" s="204"/>
      <c r="AY43" s="195"/>
      <c r="AZ43" s="195"/>
      <c r="BA43" s="198"/>
    </row>
    <row r="44" spans="1:59" s="41" customFormat="1" ht="49.5" customHeight="1" thickBot="1">
      <c r="A44" s="143" t="s">
        <v>115</v>
      </c>
      <c r="B44" s="144"/>
      <c r="C44" s="228" t="s">
        <v>120</v>
      </c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30"/>
      <c r="R44" s="231">
        <v>2</v>
      </c>
      <c r="S44" s="231"/>
      <c r="T44" s="232">
        <v>1</v>
      </c>
      <c r="U44" s="232"/>
      <c r="V44" s="152"/>
      <c r="W44" s="153"/>
      <c r="X44" s="200">
        <f>SUM(AL44:BA44)</f>
        <v>6</v>
      </c>
      <c r="Y44" s="201"/>
      <c r="Z44" s="202">
        <f>X44*30</f>
        <v>180</v>
      </c>
      <c r="AA44" s="202"/>
      <c r="AB44" s="202">
        <f>AD44+AF44+AH44</f>
        <v>48</v>
      </c>
      <c r="AC44" s="202"/>
      <c r="AD44" s="202"/>
      <c r="AE44" s="202"/>
      <c r="AF44" s="202"/>
      <c r="AG44" s="202"/>
      <c r="AH44" s="202">
        <v>48</v>
      </c>
      <c r="AI44" s="202"/>
      <c r="AJ44" s="203">
        <f>Z44-AB44</f>
        <v>132</v>
      </c>
      <c r="AK44" s="203"/>
      <c r="AL44" s="218">
        <v>3</v>
      </c>
      <c r="AM44" s="195"/>
      <c r="AN44" s="195">
        <v>3</v>
      </c>
      <c r="AO44" s="195"/>
      <c r="AP44" s="195"/>
      <c r="AQ44" s="195"/>
      <c r="AR44" s="195"/>
      <c r="AS44" s="196"/>
      <c r="AT44" s="195"/>
      <c r="AU44" s="195"/>
      <c r="AV44" s="195"/>
      <c r="AW44" s="196"/>
      <c r="AX44" s="204"/>
      <c r="AY44" s="195"/>
      <c r="AZ44" s="195"/>
      <c r="BA44" s="198"/>
    </row>
    <row r="45" spans="1:59" s="41" customFormat="1" ht="30.75" customHeight="1" thickBot="1">
      <c r="A45" s="219" t="s">
        <v>39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>
        <f>COUNT(R41:S44)</f>
        <v>2</v>
      </c>
      <c r="S45" s="220"/>
      <c r="T45" s="221">
        <f>COUNT(T41:V44)</f>
        <v>4</v>
      </c>
      <c r="U45" s="221"/>
      <c r="V45" s="154"/>
      <c r="W45" s="155">
        <f>COUNT(W41:W44)</f>
        <v>0</v>
      </c>
      <c r="X45" s="222">
        <f>SUM(X41:Y44)</f>
        <v>16</v>
      </c>
      <c r="Y45" s="222"/>
      <c r="Z45" s="223">
        <f>SUM(Z41:AA44)</f>
        <v>480</v>
      </c>
      <c r="AA45" s="223"/>
      <c r="AB45" s="223">
        <f>SUM(AB41:AC44)</f>
        <v>120</v>
      </c>
      <c r="AC45" s="223"/>
      <c r="AD45" s="223">
        <f>SUM(AD41:AE44)</f>
        <v>34</v>
      </c>
      <c r="AE45" s="223"/>
      <c r="AF45" s="223">
        <f>SUM(AF41:AG44)</f>
        <v>14</v>
      </c>
      <c r="AG45" s="223"/>
      <c r="AH45" s="223">
        <f>SUM(AH41:AI44)</f>
        <v>72</v>
      </c>
      <c r="AI45" s="223"/>
      <c r="AJ45" s="213">
        <f>SUM(AJ41:AK44)</f>
        <v>360</v>
      </c>
      <c r="AK45" s="213"/>
      <c r="AL45" s="214">
        <f>SUM(AL41:AM44)</f>
        <v>8</v>
      </c>
      <c r="AM45" s="215"/>
      <c r="AN45" s="215">
        <f>SUM(AN41:AO44)</f>
        <v>8</v>
      </c>
      <c r="AO45" s="215"/>
      <c r="AP45" s="215">
        <f>SUM(AP41:AQ44)</f>
        <v>0</v>
      </c>
      <c r="AQ45" s="215"/>
      <c r="AR45" s="215">
        <f>SUM(AR41:AS44)</f>
        <v>0</v>
      </c>
      <c r="AS45" s="379"/>
      <c r="AT45" s="380">
        <f>SUM(AT41:AU44)</f>
        <v>0</v>
      </c>
      <c r="AU45" s="215"/>
      <c r="AV45" s="215">
        <f>SUM(AV41:AW44)</f>
        <v>0</v>
      </c>
      <c r="AW45" s="379"/>
      <c r="AX45" s="381">
        <f>SUM(AX41:AY44)</f>
        <v>0</v>
      </c>
      <c r="AY45" s="215"/>
      <c r="AZ45" s="215">
        <f>SUM(AZ41:BA44)</f>
        <v>0</v>
      </c>
      <c r="BA45" s="378"/>
    </row>
    <row r="46" spans="1:59" s="43" customFormat="1" ht="38.25" customHeight="1" thickBot="1">
      <c r="A46" s="156" t="s">
        <v>81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40"/>
    </row>
    <row r="47" spans="1:59" ht="36" customHeight="1">
      <c r="A47" s="44" t="s">
        <v>54</v>
      </c>
      <c r="B47" s="45"/>
      <c r="C47" s="431" t="s">
        <v>130</v>
      </c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3"/>
      <c r="R47" s="211"/>
      <c r="S47" s="211"/>
      <c r="T47" s="212">
        <v>1</v>
      </c>
      <c r="U47" s="212"/>
      <c r="V47" s="45"/>
      <c r="W47" s="158"/>
      <c r="X47" s="200">
        <f t="shared" ref="X47:X53" si="1">SUM(AL47:BA47)</f>
        <v>3</v>
      </c>
      <c r="Y47" s="201"/>
      <c r="Z47" s="202">
        <f t="shared" ref="Z47:Z48" si="2">X47*30</f>
        <v>90</v>
      </c>
      <c r="AA47" s="202"/>
      <c r="AB47" s="202">
        <f t="shared" ref="AB47:AB53" si="3">AD47+AF47+AH47</f>
        <v>24</v>
      </c>
      <c r="AC47" s="202"/>
      <c r="AD47" s="202">
        <v>12</v>
      </c>
      <c r="AE47" s="202"/>
      <c r="AF47" s="202"/>
      <c r="AG47" s="202"/>
      <c r="AH47" s="202">
        <v>12</v>
      </c>
      <c r="AI47" s="202"/>
      <c r="AJ47" s="203">
        <f t="shared" ref="AJ47:AJ53" si="4">Z47-AB47</f>
        <v>66</v>
      </c>
      <c r="AK47" s="203"/>
      <c r="AL47" s="209">
        <v>3</v>
      </c>
      <c r="AM47" s="210"/>
      <c r="AN47" s="210"/>
      <c r="AO47" s="210"/>
      <c r="AP47" s="210"/>
      <c r="AQ47" s="210"/>
      <c r="AR47" s="210"/>
      <c r="AS47" s="216"/>
      <c r="AT47" s="210"/>
      <c r="AU47" s="210"/>
      <c r="AV47" s="210"/>
      <c r="AW47" s="216"/>
      <c r="AX47" s="217"/>
      <c r="AY47" s="210"/>
      <c r="AZ47" s="210"/>
      <c r="BA47" s="382"/>
      <c r="BB47" s="3"/>
      <c r="BC47" s="3"/>
      <c r="BD47" s="3"/>
      <c r="BE47" s="3"/>
      <c r="BG47" s="3"/>
    </row>
    <row r="48" spans="1:59" s="41" customFormat="1" ht="51" customHeight="1">
      <c r="A48" s="46" t="s">
        <v>55</v>
      </c>
      <c r="B48" s="47"/>
      <c r="C48" s="425" t="s">
        <v>131</v>
      </c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7"/>
      <c r="R48" s="208"/>
      <c r="S48" s="208"/>
      <c r="T48" s="159">
        <v>1</v>
      </c>
      <c r="U48" s="47">
        <v>2</v>
      </c>
      <c r="V48" s="47"/>
      <c r="W48" s="151"/>
      <c r="X48" s="200">
        <f t="shared" si="1"/>
        <v>6</v>
      </c>
      <c r="Y48" s="201"/>
      <c r="Z48" s="202">
        <f t="shared" si="2"/>
        <v>180</v>
      </c>
      <c r="AA48" s="202"/>
      <c r="AB48" s="202">
        <f t="shared" si="3"/>
        <v>48</v>
      </c>
      <c r="AC48" s="202"/>
      <c r="AD48" s="202">
        <v>20</v>
      </c>
      <c r="AE48" s="202"/>
      <c r="AF48" s="202"/>
      <c r="AG48" s="202"/>
      <c r="AH48" s="202">
        <v>28</v>
      </c>
      <c r="AI48" s="202"/>
      <c r="AJ48" s="203">
        <f t="shared" si="4"/>
        <v>132</v>
      </c>
      <c r="AK48" s="203"/>
      <c r="AL48" s="197">
        <v>3</v>
      </c>
      <c r="AM48" s="195"/>
      <c r="AN48" s="195">
        <v>3</v>
      </c>
      <c r="AO48" s="195"/>
      <c r="AP48" s="195"/>
      <c r="AQ48" s="195"/>
      <c r="AR48" s="195"/>
      <c r="AS48" s="196"/>
      <c r="AT48" s="195"/>
      <c r="AU48" s="195"/>
      <c r="AV48" s="195"/>
      <c r="AW48" s="196"/>
      <c r="AX48" s="204"/>
      <c r="AY48" s="195"/>
      <c r="AZ48" s="195"/>
      <c r="BA48" s="198"/>
    </row>
    <row r="49" spans="1:59" s="41" customFormat="1" ht="36" customHeight="1">
      <c r="A49" s="46" t="s">
        <v>56</v>
      </c>
      <c r="B49" s="47"/>
      <c r="C49" s="434" t="s">
        <v>136</v>
      </c>
      <c r="D49" s="435"/>
      <c r="E49" s="435"/>
      <c r="F49" s="435"/>
      <c r="G49" s="435"/>
      <c r="H49" s="435"/>
      <c r="I49" s="435"/>
      <c r="J49" s="435"/>
      <c r="K49" s="435"/>
      <c r="L49" s="435"/>
      <c r="M49" s="435"/>
      <c r="N49" s="435"/>
      <c r="O49" s="435"/>
      <c r="P49" s="435"/>
      <c r="Q49" s="436"/>
      <c r="R49" s="205"/>
      <c r="S49" s="206"/>
      <c r="T49" s="207">
        <v>3</v>
      </c>
      <c r="U49" s="207"/>
      <c r="V49" s="47"/>
      <c r="W49" s="151"/>
      <c r="X49" s="200">
        <f t="shared" si="1"/>
        <v>3</v>
      </c>
      <c r="Y49" s="201"/>
      <c r="Z49" s="202">
        <f>X49*30</f>
        <v>90</v>
      </c>
      <c r="AA49" s="202"/>
      <c r="AB49" s="202">
        <f t="shared" si="3"/>
        <v>24</v>
      </c>
      <c r="AC49" s="202"/>
      <c r="AD49" s="202">
        <v>12</v>
      </c>
      <c r="AE49" s="202"/>
      <c r="AF49" s="202"/>
      <c r="AG49" s="202"/>
      <c r="AH49" s="202">
        <v>12</v>
      </c>
      <c r="AI49" s="202"/>
      <c r="AJ49" s="203">
        <f t="shared" si="4"/>
        <v>66</v>
      </c>
      <c r="AK49" s="203"/>
      <c r="AL49" s="197"/>
      <c r="AM49" s="195"/>
      <c r="AN49" s="195"/>
      <c r="AO49" s="195"/>
      <c r="AP49" s="195">
        <v>3</v>
      </c>
      <c r="AQ49" s="195"/>
      <c r="AR49" s="195"/>
      <c r="AS49" s="196"/>
      <c r="AT49" s="195"/>
      <c r="AU49" s="195"/>
      <c r="AV49" s="195"/>
      <c r="AW49" s="196"/>
      <c r="AX49" s="204"/>
      <c r="AY49" s="195"/>
      <c r="AZ49" s="195"/>
      <c r="BA49" s="198"/>
    </row>
    <row r="50" spans="1:59" s="41" customFormat="1" ht="36" customHeight="1">
      <c r="A50" s="46" t="s">
        <v>57</v>
      </c>
      <c r="B50" s="47"/>
      <c r="C50" s="434" t="s">
        <v>132</v>
      </c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6"/>
      <c r="R50" s="205">
        <v>2</v>
      </c>
      <c r="S50" s="206"/>
      <c r="T50" s="207"/>
      <c r="U50" s="207"/>
      <c r="V50" s="47"/>
      <c r="W50" s="151"/>
      <c r="X50" s="200">
        <f t="shared" si="1"/>
        <v>5</v>
      </c>
      <c r="Y50" s="201"/>
      <c r="Z50" s="202">
        <f>X50*30</f>
        <v>150</v>
      </c>
      <c r="AA50" s="202"/>
      <c r="AB50" s="202">
        <f>AD50+AF50+AH50</f>
        <v>40</v>
      </c>
      <c r="AC50" s="202"/>
      <c r="AD50" s="202">
        <v>18</v>
      </c>
      <c r="AE50" s="202"/>
      <c r="AF50" s="202"/>
      <c r="AG50" s="202"/>
      <c r="AH50" s="202">
        <v>22</v>
      </c>
      <c r="AI50" s="202"/>
      <c r="AJ50" s="203">
        <f t="shared" ref="AJ50" si="5">Z50-AB50</f>
        <v>110</v>
      </c>
      <c r="AK50" s="203"/>
      <c r="AL50" s="197"/>
      <c r="AM50" s="195"/>
      <c r="AN50" s="195">
        <v>5</v>
      </c>
      <c r="AO50" s="195"/>
      <c r="AP50" s="195"/>
      <c r="AQ50" s="195"/>
      <c r="AR50" s="195"/>
      <c r="AS50" s="196"/>
      <c r="AT50" s="195"/>
      <c r="AU50" s="195"/>
      <c r="AV50" s="195"/>
      <c r="AW50" s="196"/>
      <c r="AX50" s="204"/>
      <c r="AY50" s="195"/>
      <c r="AZ50" s="195"/>
      <c r="BA50" s="198"/>
    </row>
    <row r="51" spans="1:59" s="41" customFormat="1" ht="39" customHeight="1">
      <c r="A51" s="396" t="s">
        <v>65</v>
      </c>
      <c r="B51" s="397"/>
      <c r="C51" s="437" t="s">
        <v>129</v>
      </c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8"/>
      <c r="O51" s="438"/>
      <c r="P51" s="438"/>
      <c r="Q51" s="439"/>
      <c r="R51" s="400">
        <v>3</v>
      </c>
      <c r="S51" s="401"/>
      <c r="T51" s="207"/>
      <c r="U51" s="374"/>
      <c r="V51" s="47"/>
      <c r="W51" s="151"/>
      <c r="X51" s="200">
        <f t="shared" ref="X51" si="6">SUM(AL51:BA51)</f>
        <v>3</v>
      </c>
      <c r="Y51" s="201"/>
      <c r="Z51" s="202">
        <f>X51*30</f>
        <v>90</v>
      </c>
      <c r="AA51" s="202"/>
      <c r="AB51" s="202">
        <f>AD51+AF51+AH51</f>
        <v>24</v>
      </c>
      <c r="AC51" s="202"/>
      <c r="AD51" s="207">
        <v>12</v>
      </c>
      <c r="AE51" s="375"/>
      <c r="AF51" s="207"/>
      <c r="AG51" s="375"/>
      <c r="AH51" s="202">
        <v>12</v>
      </c>
      <c r="AI51" s="202"/>
      <c r="AJ51" s="203">
        <f t="shared" ref="AJ51" si="7">Z51-AB51</f>
        <v>66</v>
      </c>
      <c r="AK51" s="203"/>
      <c r="AL51" s="377"/>
      <c r="AM51" s="197"/>
      <c r="AN51" s="398"/>
      <c r="AO51" s="399"/>
      <c r="AP51" s="196">
        <v>3</v>
      </c>
      <c r="AQ51" s="197"/>
      <c r="AR51" s="196"/>
      <c r="AS51" s="197"/>
      <c r="AT51" s="196"/>
      <c r="AU51" s="197"/>
      <c r="AV51" s="196"/>
      <c r="AW51" s="393"/>
      <c r="AX51" s="394"/>
      <c r="AY51" s="197"/>
      <c r="AZ51" s="196"/>
      <c r="BA51" s="395"/>
    </row>
    <row r="52" spans="1:59" s="41" customFormat="1" ht="49.5" customHeight="1">
      <c r="A52" s="46" t="s">
        <v>125</v>
      </c>
      <c r="B52" s="47"/>
      <c r="C52" s="440" t="s">
        <v>122</v>
      </c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  <c r="Q52" s="442"/>
      <c r="R52" s="199"/>
      <c r="S52" s="199"/>
      <c r="T52" s="207"/>
      <c r="U52" s="374"/>
      <c r="V52" s="47"/>
      <c r="W52" s="151">
        <v>4</v>
      </c>
      <c r="X52" s="200">
        <f t="shared" si="1"/>
        <v>3</v>
      </c>
      <c r="Y52" s="201"/>
      <c r="Z52" s="202">
        <f t="shared" ref="Z52" si="8">X52*30</f>
        <v>90</v>
      </c>
      <c r="AA52" s="202"/>
      <c r="AB52" s="202">
        <f t="shared" si="3"/>
        <v>24</v>
      </c>
      <c r="AC52" s="202"/>
      <c r="AD52" s="202">
        <v>12</v>
      </c>
      <c r="AE52" s="202"/>
      <c r="AF52" s="202"/>
      <c r="AG52" s="202"/>
      <c r="AH52" s="202">
        <v>12</v>
      </c>
      <c r="AI52" s="202"/>
      <c r="AJ52" s="203">
        <f t="shared" si="4"/>
        <v>66</v>
      </c>
      <c r="AK52" s="203"/>
      <c r="AL52" s="197"/>
      <c r="AM52" s="196"/>
      <c r="AN52" s="390"/>
      <c r="AO52" s="391"/>
      <c r="AP52" s="197"/>
      <c r="AQ52" s="195"/>
      <c r="AR52" s="195">
        <v>3</v>
      </c>
      <c r="AS52" s="196"/>
      <c r="AT52" s="195"/>
      <c r="AU52" s="195"/>
      <c r="AV52" s="195"/>
      <c r="AW52" s="196"/>
      <c r="AX52" s="204"/>
      <c r="AY52" s="195"/>
      <c r="AZ52" s="195"/>
      <c r="BA52" s="198"/>
    </row>
    <row r="53" spans="1:59" s="41" customFormat="1" ht="48.75" customHeight="1" thickBot="1">
      <c r="A53" s="63" t="s">
        <v>133</v>
      </c>
      <c r="B53" s="64"/>
      <c r="C53" s="404" t="s">
        <v>28</v>
      </c>
      <c r="D53" s="405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6"/>
      <c r="R53" s="205"/>
      <c r="S53" s="206"/>
      <c r="T53" s="207">
        <v>4</v>
      </c>
      <c r="U53" s="207"/>
      <c r="V53" s="47"/>
      <c r="W53" s="151"/>
      <c r="X53" s="200">
        <f t="shared" si="1"/>
        <v>6</v>
      </c>
      <c r="Y53" s="201"/>
      <c r="Z53" s="202">
        <f>X53*30</f>
        <v>180</v>
      </c>
      <c r="AA53" s="202"/>
      <c r="AB53" s="202">
        <f t="shared" si="3"/>
        <v>0</v>
      </c>
      <c r="AC53" s="202"/>
      <c r="AD53" s="202"/>
      <c r="AE53" s="202"/>
      <c r="AF53" s="202"/>
      <c r="AG53" s="202"/>
      <c r="AH53" s="202"/>
      <c r="AI53" s="202"/>
      <c r="AJ53" s="203">
        <f t="shared" si="4"/>
        <v>180</v>
      </c>
      <c r="AK53" s="203"/>
      <c r="AL53" s="197"/>
      <c r="AM53" s="195"/>
      <c r="AN53" s="392"/>
      <c r="AO53" s="392"/>
      <c r="AP53" s="195"/>
      <c r="AQ53" s="195"/>
      <c r="AR53" s="195">
        <v>6</v>
      </c>
      <c r="AS53" s="196"/>
      <c r="AT53" s="195"/>
      <c r="AU53" s="195"/>
      <c r="AV53" s="195"/>
      <c r="AW53" s="196"/>
      <c r="AX53" s="204"/>
      <c r="AY53" s="195"/>
      <c r="AZ53" s="195"/>
      <c r="BA53" s="198"/>
    </row>
    <row r="54" spans="1:59" ht="36" customHeight="1" thickBot="1">
      <c r="A54" s="402" t="s">
        <v>39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214">
        <f>COUNT(R47:S53)</f>
        <v>2</v>
      </c>
      <c r="S54" s="214"/>
      <c r="T54" s="403">
        <f>COUNT(T47:V53)</f>
        <v>5</v>
      </c>
      <c r="U54" s="403"/>
      <c r="V54" s="48"/>
      <c r="W54" s="42">
        <f>COUNT(W47:W53)</f>
        <v>1</v>
      </c>
      <c r="X54" s="172">
        <f>SUM(X47:Y53)</f>
        <v>29</v>
      </c>
      <c r="Y54" s="162"/>
      <c r="Z54" s="162">
        <f>SUM(Z47:AA53)</f>
        <v>870</v>
      </c>
      <c r="AA54" s="162"/>
      <c r="AB54" s="162">
        <f>SUM(AB47:AC53)</f>
        <v>184</v>
      </c>
      <c r="AC54" s="162"/>
      <c r="AD54" s="162">
        <f>SUM(AD47:AE53)</f>
        <v>86</v>
      </c>
      <c r="AE54" s="162"/>
      <c r="AF54" s="162">
        <f>SUM(AF47:AG53)</f>
        <v>0</v>
      </c>
      <c r="AG54" s="162"/>
      <c r="AH54" s="162">
        <f>SUM(AH47:AI53)</f>
        <v>98</v>
      </c>
      <c r="AI54" s="162"/>
      <c r="AJ54" s="162">
        <f>SUM(AJ47:AK53)</f>
        <v>686</v>
      </c>
      <c r="AK54" s="171"/>
      <c r="AL54" s="172">
        <f>SUM(AL47:AM53)</f>
        <v>6</v>
      </c>
      <c r="AM54" s="162"/>
      <c r="AN54" s="162">
        <f>SUM(AN47:AO53)</f>
        <v>8</v>
      </c>
      <c r="AO54" s="162"/>
      <c r="AP54" s="162">
        <f>SUM(AP47:AQ53)</f>
        <v>6</v>
      </c>
      <c r="AQ54" s="162"/>
      <c r="AR54" s="162">
        <f>SUM(AR47:AS53)</f>
        <v>9</v>
      </c>
      <c r="AS54" s="162"/>
      <c r="AT54" s="162">
        <f>SUM(AT47:AU53)</f>
        <v>0</v>
      </c>
      <c r="AU54" s="162"/>
      <c r="AV54" s="162">
        <f>SUM(AV47:AW53)</f>
        <v>0</v>
      </c>
      <c r="AW54" s="164"/>
      <c r="AX54" s="187">
        <f>SUM(AX47:AY53)</f>
        <v>0</v>
      </c>
      <c r="AY54" s="162"/>
      <c r="AZ54" s="162">
        <f>SUM(AZ47:BA53)</f>
        <v>0</v>
      </c>
      <c r="BA54" s="163"/>
      <c r="BB54" s="3"/>
      <c r="BC54" s="3"/>
      <c r="BD54" s="3"/>
      <c r="BE54" s="3"/>
      <c r="BG54" s="3"/>
    </row>
    <row r="55" spans="1:59" ht="32.25" customHeight="1" thickBot="1">
      <c r="A55" s="383" t="s">
        <v>58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  <c r="AA55" s="384"/>
      <c r="AB55" s="384"/>
      <c r="AC55" s="384"/>
      <c r="AD55" s="384"/>
      <c r="AE55" s="384"/>
      <c r="AF55" s="384"/>
      <c r="AG55" s="384"/>
      <c r="AH55" s="384"/>
      <c r="AI55" s="384"/>
      <c r="AJ55" s="384"/>
      <c r="AK55" s="384"/>
      <c r="AL55" s="384"/>
      <c r="AM55" s="384"/>
      <c r="AN55" s="384"/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5"/>
      <c r="BB55" s="3"/>
      <c r="BC55" s="3"/>
      <c r="BD55" s="3"/>
      <c r="BE55" s="3"/>
      <c r="BG55" s="3"/>
    </row>
    <row r="56" spans="1:59" ht="36" customHeight="1">
      <c r="A56" s="49" t="s">
        <v>59</v>
      </c>
      <c r="B56" s="50"/>
      <c r="C56" s="407" t="s">
        <v>86</v>
      </c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9"/>
      <c r="R56" s="410"/>
      <c r="S56" s="411"/>
      <c r="T56" s="179">
        <v>3</v>
      </c>
      <c r="U56" s="180"/>
      <c r="V56" s="181"/>
      <c r="W56" s="51"/>
      <c r="X56" s="183">
        <v>5</v>
      </c>
      <c r="Y56" s="184"/>
      <c r="Z56" s="185">
        <f>X56*30</f>
        <v>150</v>
      </c>
      <c r="AA56" s="185"/>
      <c r="AB56" s="185">
        <v>30</v>
      </c>
      <c r="AC56" s="185"/>
      <c r="AD56" s="185">
        <v>20</v>
      </c>
      <c r="AE56" s="185"/>
      <c r="AF56" s="185"/>
      <c r="AG56" s="185"/>
      <c r="AH56" s="185">
        <v>20</v>
      </c>
      <c r="AI56" s="185"/>
      <c r="AJ56" s="182">
        <v>120</v>
      </c>
      <c r="AK56" s="182"/>
      <c r="AL56" s="386"/>
      <c r="AM56" s="386"/>
      <c r="AN56" s="387"/>
      <c r="AO56" s="181"/>
      <c r="AP56" s="386">
        <v>5</v>
      </c>
      <c r="AQ56" s="386"/>
      <c r="AR56" s="386"/>
      <c r="AS56" s="387"/>
      <c r="AT56" s="386"/>
      <c r="AU56" s="386"/>
      <c r="AV56" s="386"/>
      <c r="AW56" s="387"/>
      <c r="AX56" s="388"/>
      <c r="AY56" s="386"/>
      <c r="AZ56" s="386"/>
      <c r="BA56" s="389"/>
      <c r="BB56" s="3"/>
      <c r="BC56" s="3"/>
      <c r="BD56" s="3"/>
      <c r="BE56" s="3"/>
      <c r="BG56" s="3"/>
    </row>
    <row r="57" spans="1:59" ht="36" customHeight="1">
      <c r="A57" s="142" t="s">
        <v>60</v>
      </c>
      <c r="B57" s="140"/>
      <c r="C57" s="412" t="s">
        <v>87</v>
      </c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4"/>
      <c r="R57" s="415"/>
      <c r="S57" s="205"/>
      <c r="T57" s="416">
        <v>3</v>
      </c>
      <c r="U57" s="417"/>
      <c r="V57" s="194"/>
      <c r="W57" s="141"/>
      <c r="X57" s="418">
        <v>5</v>
      </c>
      <c r="Y57" s="419"/>
      <c r="Z57" s="186">
        <f>X57*30</f>
        <v>150</v>
      </c>
      <c r="AA57" s="186"/>
      <c r="AB57" s="186">
        <v>30</v>
      </c>
      <c r="AC57" s="186"/>
      <c r="AD57" s="186">
        <v>20</v>
      </c>
      <c r="AE57" s="186"/>
      <c r="AF57" s="186"/>
      <c r="AG57" s="186"/>
      <c r="AH57" s="186">
        <v>20</v>
      </c>
      <c r="AI57" s="186"/>
      <c r="AJ57" s="192">
        <v>120</v>
      </c>
      <c r="AK57" s="192"/>
      <c r="AL57" s="193"/>
      <c r="AM57" s="194"/>
      <c r="AN57" s="186"/>
      <c r="AO57" s="186"/>
      <c r="AP57" s="188">
        <v>5</v>
      </c>
      <c r="AQ57" s="188"/>
      <c r="AR57" s="188"/>
      <c r="AS57" s="189"/>
      <c r="AT57" s="188"/>
      <c r="AU57" s="188"/>
      <c r="AV57" s="188"/>
      <c r="AW57" s="189"/>
      <c r="AX57" s="190"/>
      <c r="AY57" s="188"/>
      <c r="AZ57" s="188"/>
      <c r="BA57" s="191"/>
      <c r="BB57" s="3"/>
      <c r="BC57" s="3"/>
      <c r="BD57" s="3"/>
      <c r="BE57" s="3"/>
      <c r="BG57" s="3"/>
    </row>
    <row r="58" spans="1:59" ht="36" customHeight="1" thickBot="1">
      <c r="A58" s="142" t="s">
        <v>134</v>
      </c>
      <c r="B58" s="140"/>
      <c r="C58" s="412" t="s">
        <v>116</v>
      </c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4"/>
      <c r="R58" s="415"/>
      <c r="S58" s="205"/>
      <c r="T58" s="416">
        <v>3</v>
      </c>
      <c r="U58" s="417"/>
      <c r="V58" s="194"/>
      <c r="W58" s="141"/>
      <c r="X58" s="418">
        <v>5</v>
      </c>
      <c r="Y58" s="419"/>
      <c r="Z58" s="186">
        <f>X58*30</f>
        <v>150</v>
      </c>
      <c r="AA58" s="186"/>
      <c r="AB58" s="186">
        <v>30</v>
      </c>
      <c r="AC58" s="186"/>
      <c r="AD58" s="186">
        <v>20</v>
      </c>
      <c r="AE58" s="186"/>
      <c r="AF58" s="186"/>
      <c r="AG58" s="186"/>
      <c r="AH58" s="186">
        <v>20</v>
      </c>
      <c r="AI58" s="186"/>
      <c r="AJ58" s="192">
        <v>120</v>
      </c>
      <c r="AK58" s="192"/>
      <c r="AL58" s="193"/>
      <c r="AM58" s="194"/>
      <c r="AN58" s="186"/>
      <c r="AO58" s="186"/>
      <c r="AP58" s="188"/>
      <c r="AQ58" s="188"/>
      <c r="AR58" s="188">
        <v>5</v>
      </c>
      <c r="AS58" s="189"/>
      <c r="AT58" s="188"/>
      <c r="AU58" s="188"/>
      <c r="AV58" s="188"/>
      <c r="AW58" s="189"/>
      <c r="AX58" s="190"/>
      <c r="AY58" s="188"/>
      <c r="AZ58" s="188"/>
      <c r="BA58" s="191"/>
      <c r="BB58" s="3"/>
      <c r="BC58" s="3"/>
      <c r="BD58" s="3"/>
      <c r="BE58" s="3"/>
      <c r="BG58" s="3"/>
    </row>
    <row r="59" spans="1:59" ht="36.75" customHeight="1" thickBot="1">
      <c r="A59" s="168" t="s">
        <v>39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70">
        <f>COUNT(R56:S58)</f>
        <v>0</v>
      </c>
      <c r="S59" s="169"/>
      <c r="T59" s="421">
        <f>COUNT(T56:V58)</f>
        <v>3</v>
      </c>
      <c r="U59" s="170"/>
      <c r="V59" s="214"/>
      <c r="W59" s="42">
        <f>COUNT(W56:W58)</f>
        <v>0</v>
      </c>
      <c r="X59" s="172">
        <f>SUM(X56:Y58)</f>
        <v>15</v>
      </c>
      <c r="Y59" s="162"/>
      <c r="Z59" s="162">
        <f>SUM(Z56:AA58)</f>
        <v>450</v>
      </c>
      <c r="AA59" s="162"/>
      <c r="AB59" s="162">
        <f>SUM(AB56:AC58)</f>
        <v>90</v>
      </c>
      <c r="AC59" s="162"/>
      <c r="AD59" s="162">
        <f>SUM(AD56:AE58)</f>
        <v>60</v>
      </c>
      <c r="AE59" s="162"/>
      <c r="AF59" s="162">
        <f>SUM(AF56:AG58)</f>
        <v>0</v>
      </c>
      <c r="AG59" s="162"/>
      <c r="AH59" s="162">
        <f>SUM(AH56:AI58)</f>
        <v>60</v>
      </c>
      <c r="AI59" s="162"/>
      <c r="AJ59" s="162">
        <f>SUM(AJ56:AK58)</f>
        <v>360</v>
      </c>
      <c r="AK59" s="171"/>
      <c r="AL59" s="172">
        <f>SUM(AL56:AM58)</f>
        <v>0</v>
      </c>
      <c r="AM59" s="162"/>
      <c r="AN59" s="162">
        <f>SUM(AN56:AO58)</f>
        <v>0</v>
      </c>
      <c r="AO59" s="162"/>
      <c r="AP59" s="162">
        <f>SUM(AP56:AQ58)</f>
        <v>10</v>
      </c>
      <c r="AQ59" s="162"/>
      <c r="AR59" s="162">
        <f>SUM(AR56:AS58)</f>
        <v>5</v>
      </c>
      <c r="AS59" s="162"/>
      <c r="AT59" s="162">
        <f>SUM(AT56:AU58)</f>
        <v>0</v>
      </c>
      <c r="AU59" s="162"/>
      <c r="AV59" s="162">
        <f>SUM(AV56:AW58)</f>
        <v>0</v>
      </c>
      <c r="AW59" s="164"/>
      <c r="AX59" s="187">
        <f>SUM(AX56:AY58)</f>
        <v>0</v>
      </c>
      <c r="AY59" s="162"/>
      <c r="AZ59" s="162">
        <f>SUM(AZ56:BA58)</f>
        <v>0</v>
      </c>
      <c r="BA59" s="163"/>
      <c r="BB59" s="3"/>
      <c r="BC59" s="3"/>
      <c r="BD59" s="3"/>
      <c r="BE59" s="3"/>
      <c r="BG59" s="3"/>
    </row>
    <row r="60" spans="1:59" ht="36.75" customHeight="1" thickBot="1">
      <c r="A60" s="173" t="s">
        <v>61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5"/>
      <c r="X60" s="166">
        <f>X45+X54+X59</f>
        <v>60</v>
      </c>
      <c r="Y60" s="167"/>
      <c r="Z60" s="166">
        <f>Z45+Z54+Z59</f>
        <v>1800</v>
      </c>
      <c r="AA60" s="167"/>
      <c r="AB60" s="166">
        <f>AB45+AB54+AB59</f>
        <v>394</v>
      </c>
      <c r="AC60" s="167"/>
      <c r="AD60" s="166">
        <f>AD45+AD54+AD59</f>
        <v>180</v>
      </c>
      <c r="AE60" s="167"/>
      <c r="AF60" s="166">
        <f>AF45+AF54+AF59</f>
        <v>14</v>
      </c>
      <c r="AG60" s="167"/>
      <c r="AH60" s="166">
        <f>AH45+AH54+AH59</f>
        <v>230</v>
      </c>
      <c r="AI60" s="167"/>
      <c r="AJ60" s="166">
        <f>AJ45+AJ54+AJ59</f>
        <v>1406</v>
      </c>
      <c r="AK60" s="167"/>
      <c r="AL60" s="166">
        <f>AL45+AL54+AL59</f>
        <v>14</v>
      </c>
      <c r="AM60" s="167"/>
      <c r="AN60" s="166">
        <f>AN45+AN54+AN59</f>
        <v>16</v>
      </c>
      <c r="AO60" s="167"/>
      <c r="AP60" s="166">
        <f>AP45+AP54+AP59</f>
        <v>16</v>
      </c>
      <c r="AQ60" s="167"/>
      <c r="AR60" s="166">
        <f>AR45+AR54+AR59</f>
        <v>14</v>
      </c>
      <c r="AS60" s="167"/>
      <c r="AT60" s="166">
        <f>AT45+AT54+AT59</f>
        <v>0</v>
      </c>
      <c r="AU60" s="167"/>
      <c r="AV60" s="166">
        <f>AV45+AV54+AV59</f>
        <v>0</v>
      </c>
      <c r="AW60" s="167"/>
      <c r="AX60" s="166">
        <f>AX45+AX54+AX59</f>
        <v>0</v>
      </c>
      <c r="AY60" s="167"/>
      <c r="AZ60" s="166">
        <f>AZ45+AZ54+AZ59</f>
        <v>0</v>
      </c>
      <c r="BA60" s="167"/>
      <c r="BB60" s="3"/>
      <c r="BC60" s="3"/>
      <c r="BD60" s="3"/>
      <c r="BE60" s="3"/>
      <c r="BG60" s="3"/>
    </row>
    <row r="61" spans="1:59" ht="24.75" customHeight="1">
      <c r="C61" s="1"/>
      <c r="D61" s="1"/>
      <c r="BD61" s="3"/>
      <c r="BE61" s="4"/>
      <c r="BG61" s="3"/>
    </row>
    <row r="62" spans="1:59" ht="32.25" customHeight="1">
      <c r="B62" s="177" t="s">
        <v>88</v>
      </c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76"/>
      <c r="AA62" s="76"/>
      <c r="AB62" s="76"/>
      <c r="AC62" s="76"/>
      <c r="AD62" s="76"/>
      <c r="AE62" s="76"/>
      <c r="AF62" s="76"/>
      <c r="AG62" s="76"/>
      <c r="AH62" s="77"/>
      <c r="AI62" s="76"/>
      <c r="AJ62" s="76"/>
      <c r="AK62" s="76"/>
      <c r="AL62" s="76"/>
      <c r="AM62" s="76"/>
      <c r="AN62" s="76"/>
      <c r="AO62" s="5">
        <f>AR62+AT62+AV62+AX62+AZ62+BB62</f>
        <v>0</v>
      </c>
      <c r="AP62" s="5"/>
      <c r="AQ62" s="5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3"/>
      <c r="BE62" s="4"/>
      <c r="BG62" s="3"/>
    </row>
    <row r="63" spans="1:59" s="55" customFormat="1" ht="27.75">
      <c r="A63" s="53"/>
      <c r="B63" s="178" t="s">
        <v>89</v>
      </c>
      <c r="C63" s="178"/>
      <c r="D63" s="178"/>
      <c r="E63" s="178"/>
      <c r="F63" s="178"/>
      <c r="G63" s="178"/>
      <c r="H63" s="178"/>
      <c r="I63" s="178"/>
      <c r="J63" s="178"/>
      <c r="K63" s="178"/>
      <c r="L63" s="78"/>
      <c r="M63" s="78"/>
      <c r="N63" s="78"/>
      <c r="O63" s="78"/>
      <c r="P63" s="79"/>
      <c r="Q63" s="79"/>
      <c r="R63" s="79"/>
      <c r="S63" s="80"/>
      <c r="T63" s="80"/>
      <c r="U63" s="80"/>
      <c r="V63" s="81"/>
      <c r="W63" s="81"/>
      <c r="X63" s="81"/>
      <c r="Y63" s="81"/>
      <c r="Z63" s="76"/>
      <c r="AA63" s="76"/>
      <c r="AB63" s="76"/>
      <c r="AC63" s="76"/>
      <c r="AD63" s="76"/>
      <c r="AE63" s="76"/>
      <c r="AF63" s="76"/>
      <c r="AG63" s="76"/>
      <c r="AH63" s="82"/>
      <c r="AI63" s="76"/>
      <c r="AJ63" s="76"/>
      <c r="AK63" s="76"/>
      <c r="AL63" s="76"/>
      <c r="AM63" s="76"/>
      <c r="AN63" s="76"/>
      <c r="AO63" s="5"/>
      <c r="AP63" s="5"/>
      <c r="AQ63" s="5"/>
      <c r="AR63" s="54"/>
      <c r="AS63" s="53"/>
      <c r="AT63" s="53"/>
      <c r="AU63" s="53"/>
      <c r="AV63" s="53"/>
      <c r="AW63" s="53"/>
      <c r="AX63" s="53"/>
      <c r="AY63" s="53"/>
      <c r="AZ63" s="53"/>
    </row>
    <row r="64" spans="1:59" s="55" customFormat="1" ht="27.75">
      <c r="A64" s="53"/>
      <c r="B64" s="165" t="s">
        <v>90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83"/>
      <c r="Q64" s="165" t="s">
        <v>91</v>
      </c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76"/>
      <c r="AE64" s="76"/>
      <c r="AF64" s="76"/>
      <c r="AG64" s="76"/>
      <c r="AH64" s="82"/>
      <c r="AI64" s="76"/>
      <c r="AJ64" s="76"/>
      <c r="AK64" s="76"/>
      <c r="AL64" s="76"/>
      <c r="AM64" s="76"/>
      <c r="AN64" s="76"/>
      <c r="AO64" s="5"/>
      <c r="AP64" s="5"/>
      <c r="AQ64" s="5"/>
      <c r="AR64" s="54"/>
      <c r="AS64" s="53"/>
      <c r="AT64" s="53"/>
      <c r="AU64" s="53"/>
      <c r="AV64" s="53"/>
      <c r="AW64" s="53"/>
      <c r="AX64" s="53"/>
      <c r="AY64" s="53"/>
      <c r="AZ64" s="53"/>
    </row>
    <row r="65" spans="1:53" s="55" customFormat="1" ht="27.75">
      <c r="A65" s="53"/>
      <c r="B65" s="165" t="s">
        <v>137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83"/>
      <c r="Q65" s="165" t="s">
        <v>92</v>
      </c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76"/>
      <c r="AE65" s="76"/>
      <c r="AF65" s="76"/>
      <c r="AG65" s="76"/>
      <c r="AH65" s="82"/>
      <c r="AI65" s="76"/>
      <c r="AJ65" s="76"/>
      <c r="AK65" s="76"/>
      <c r="AL65" s="76"/>
      <c r="AM65" s="76"/>
      <c r="AN65" s="76"/>
      <c r="AO65" s="5"/>
      <c r="AP65" s="5"/>
      <c r="AQ65" s="5"/>
      <c r="AR65" s="54"/>
      <c r="AS65" s="53"/>
      <c r="AT65" s="53"/>
      <c r="AU65" s="53"/>
      <c r="AV65" s="53"/>
      <c r="AW65" s="53"/>
      <c r="AX65" s="53"/>
      <c r="AY65" s="53"/>
      <c r="AZ65" s="53"/>
    </row>
    <row r="66" spans="1:53" s="55" customFormat="1" ht="27.75">
      <c r="A66" s="53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83"/>
      <c r="Q66" s="165" t="s">
        <v>93</v>
      </c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76"/>
      <c r="AE66" s="76"/>
      <c r="AF66" s="76"/>
      <c r="AG66" s="76"/>
      <c r="AH66" s="82"/>
      <c r="AI66" s="76"/>
      <c r="AJ66" s="76"/>
      <c r="AK66" s="76"/>
      <c r="AL66" s="76"/>
      <c r="AM66" s="76"/>
      <c r="AN66" s="76"/>
      <c r="AO66" s="5"/>
      <c r="AP66" s="5"/>
      <c r="AQ66" s="5"/>
      <c r="AR66" s="54"/>
      <c r="AS66" s="53"/>
      <c r="AT66" s="53"/>
      <c r="AU66" s="53"/>
      <c r="AV66" s="53"/>
      <c r="AW66" s="53"/>
      <c r="AX66" s="53"/>
      <c r="AY66" s="53"/>
      <c r="AZ66" s="53"/>
    </row>
    <row r="67" spans="1:53" s="55" customFormat="1" ht="28.5" thickBot="1">
      <c r="A67" s="53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79"/>
      <c r="S67" s="80"/>
      <c r="T67" s="80"/>
      <c r="U67" s="80"/>
      <c r="V67" s="81"/>
      <c r="W67" s="81"/>
      <c r="X67" s="81"/>
      <c r="Y67" s="81"/>
      <c r="Z67" s="76"/>
      <c r="AA67" s="76"/>
      <c r="AB67" s="76"/>
      <c r="AC67" s="76"/>
      <c r="AD67" s="76"/>
      <c r="AE67" s="76"/>
      <c r="AF67" s="76"/>
      <c r="AG67" s="76"/>
      <c r="AH67" s="82"/>
      <c r="AI67" s="76"/>
      <c r="AJ67" s="76"/>
      <c r="AK67" s="76"/>
      <c r="AL67" s="76"/>
      <c r="AM67" s="76"/>
      <c r="AN67" s="76"/>
      <c r="AO67" s="5"/>
      <c r="AP67" s="5"/>
      <c r="AQ67" s="5"/>
      <c r="AR67" s="54"/>
      <c r="AS67" s="53"/>
      <c r="AT67" s="53"/>
      <c r="AU67" s="53"/>
      <c r="AV67" s="53"/>
      <c r="AW67" s="53"/>
      <c r="AX67" s="53"/>
      <c r="AY67" s="53"/>
      <c r="AZ67" s="53"/>
    </row>
    <row r="68" spans="1:53" s="55" customFormat="1" ht="27.75">
      <c r="A68" s="53"/>
      <c r="B68" s="178" t="s">
        <v>94</v>
      </c>
      <c r="C68" s="178"/>
      <c r="D68" s="178"/>
      <c r="E68" s="178"/>
      <c r="F68" s="178"/>
      <c r="G68" s="178"/>
      <c r="H68" s="178"/>
      <c r="I68" s="178"/>
      <c r="J68" s="178"/>
      <c r="K68" s="178"/>
      <c r="L68" s="78"/>
      <c r="M68" s="78"/>
      <c r="N68" s="78"/>
      <c r="O68" s="78"/>
      <c r="P68" s="79"/>
      <c r="Q68" s="79"/>
      <c r="R68" s="79"/>
      <c r="S68" s="80"/>
      <c r="T68" s="80"/>
      <c r="U68" s="80"/>
      <c r="V68" s="81"/>
      <c r="W68" s="81"/>
      <c r="X68" s="81"/>
      <c r="Y68" s="81"/>
      <c r="Z68" s="76"/>
      <c r="AA68" s="76"/>
      <c r="AB68" s="76"/>
      <c r="AC68" s="76"/>
      <c r="AD68" s="76"/>
      <c r="AE68" s="76"/>
      <c r="AF68" s="76"/>
      <c r="AG68" s="76"/>
      <c r="AH68" s="82"/>
      <c r="AI68" s="76"/>
      <c r="AJ68" s="76"/>
      <c r="AK68" s="76"/>
      <c r="AL68" s="76"/>
      <c r="AM68" s="76"/>
      <c r="AN68" s="76"/>
      <c r="AO68" s="5"/>
      <c r="AP68" s="5"/>
      <c r="AQ68" s="5"/>
      <c r="AR68" s="54"/>
      <c r="AS68" s="53"/>
      <c r="AT68" s="53"/>
      <c r="AU68" s="53"/>
      <c r="AV68" s="53"/>
      <c r="AW68" s="53"/>
      <c r="AX68" s="53"/>
      <c r="AY68" s="53"/>
      <c r="AZ68" s="53"/>
    </row>
    <row r="69" spans="1:53" s="55" customFormat="1" ht="27.75">
      <c r="A69" s="53"/>
      <c r="B69" s="165" t="s">
        <v>95</v>
      </c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79"/>
      <c r="Q69" s="165" t="s">
        <v>123</v>
      </c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5"/>
      <c r="AQ69" s="5"/>
      <c r="AR69" s="58"/>
      <c r="AS69" s="58"/>
      <c r="AT69" s="58"/>
      <c r="AU69" s="53"/>
      <c r="AV69" s="53"/>
      <c r="AW69" s="53"/>
      <c r="AX69" s="53"/>
      <c r="AY69" s="53"/>
      <c r="AZ69" s="53"/>
    </row>
    <row r="70" spans="1:53" s="55" customFormat="1" ht="27.75">
      <c r="A70" s="53"/>
      <c r="B70" s="165" t="s">
        <v>96</v>
      </c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84"/>
      <c r="Q70" s="84" t="s">
        <v>127</v>
      </c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58"/>
      <c r="AQ70" s="58"/>
      <c r="AR70" s="54"/>
      <c r="AS70" s="53"/>
      <c r="AT70" s="53"/>
      <c r="AU70" s="53"/>
      <c r="AV70" s="53"/>
      <c r="AW70" s="53"/>
      <c r="AX70" s="53"/>
      <c r="AY70" s="53"/>
      <c r="AZ70" s="53"/>
    </row>
    <row r="71" spans="1:53" s="55" customFormat="1" ht="27.75">
      <c r="A71" s="53"/>
      <c r="B71" s="87" t="s">
        <v>97</v>
      </c>
      <c r="C71" s="161" t="s">
        <v>138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79"/>
      <c r="Q71" s="176" t="s">
        <v>139</v>
      </c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58"/>
      <c r="AQ71" s="58"/>
      <c r="AR71" s="54"/>
      <c r="AS71" s="53"/>
      <c r="AT71" s="53"/>
      <c r="AU71" s="53"/>
      <c r="AV71" s="53"/>
      <c r="AW71" s="53"/>
      <c r="AX71" s="53"/>
      <c r="AY71" s="53"/>
      <c r="AZ71" s="53"/>
    </row>
    <row r="72" spans="1:53" s="55" customFormat="1" ht="27.75">
      <c r="A72" s="53"/>
      <c r="B72" s="87" t="s">
        <v>98</v>
      </c>
      <c r="C72" s="161" t="s">
        <v>99</v>
      </c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79"/>
      <c r="Q72" s="160" t="s">
        <v>124</v>
      </c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58"/>
      <c r="AQ72" s="58"/>
      <c r="AR72" s="54"/>
      <c r="AS72" s="53"/>
      <c r="AT72" s="53"/>
      <c r="AU72" s="53"/>
      <c r="AV72" s="53"/>
      <c r="AW72" s="53"/>
      <c r="AX72" s="53"/>
      <c r="AY72" s="53"/>
      <c r="AZ72" s="53"/>
    </row>
    <row r="73" spans="1:53" s="55" customFormat="1" ht="27.75">
      <c r="A73" s="53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79"/>
      <c r="Q73" s="372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372"/>
      <c r="AC73" s="372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372"/>
      <c r="AO73" s="372"/>
      <c r="AP73" s="372"/>
      <c r="AQ73" s="58"/>
      <c r="AR73" s="54"/>
      <c r="AS73" s="53"/>
      <c r="AT73" s="53"/>
      <c r="AU73" s="53"/>
      <c r="AV73" s="53"/>
      <c r="AW73" s="53"/>
      <c r="AX73" s="53"/>
      <c r="AY73" s="53"/>
      <c r="AZ73" s="53"/>
    </row>
    <row r="74" spans="1:53" s="55" customFormat="1" ht="27.75">
      <c r="A74" s="53"/>
      <c r="P74" s="79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58"/>
      <c r="AQ74" s="58"/>
      <c r="AR74" s="70"/>
      <c r="AS74" s="53"/>
      <c r="AT74" s="53"/>
      <c r="AU74" s="53"/>
      <c r="AV74" s="53"/>
      <c r="AW74" s="53"/>
      <c r="AX74" s="53"/>
      <c r="AY74" s="53"/>
      <c r="AZ74" s="53"/>
    </row>
    <row r="75" spans="1:53" s="55" customFormat="1" ht="27.75">
      <c r="A75" s="53"/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79"/>
      <c r="AP75" s="70"/>
      <c r="AQ75" s="70"/>
      <c r="AR75" s="70"/>
      <c r="AS75" s="53"/>
      <c r="AT75" s="53"/>
      <c r="AU75" s="53"/>
      <c r="AV75" s="53"/>
      <c r="AW75" s="53"/>
      <c r="AX75" s="53"/>
      <c r="AY75" s="53"/>
      <c r="AZ75" s="53"/>
    </row>
    <row r="76" spans="1:53" s="55" customFormat="1" ht="27.75">
      <c r="A76" s="53"/>
      <c r="B76" s="53"/>
      <c r="C76" s="54"/>
      <c r="D76" s="54"/>
      <c r="E76" s="54"/>
      <c r="F76" s="54"/>
      <c r="G76" s="54"/>
      <c r="H76" s="53"/>
      <c r="I76" s="53"/>
      <c r="J76" s="56"/>
      <c r="K76" s="56"/>
      <c r="L76" s="56"/>
      <c r="M76" s="56"/>
      <c r="N76" s="56"/>
      <c r="O76" s="56"/>
      <c r="P76" s="69"/>
      <c r="Q76" s="69"/>
      <c r="R76" s="69"/>
      <c r="S76" s="56"/>
      <c r="T76" s="56"/>
      <c r="U76" s="56"/>
      <c r="V76" s="68"/>
      <c r="W76" s="68"/>
      <c r="X76" s="68"/>
      <c r="Y76" s="68"/>
      <c r="Z76" s="52"/>
      <c r="AA76" s="52"/>
      <c r="AB76" s="52"/>
      <c r="AC76" s="52"/>
      <c r="AD76" s="52"/>
      <c r="AE76" s="52"/>
      <c r="AF76" s="52"/>
      <c r="AG76" s="52"/>
      <c r="AH76" s="53"/>
      <c r="AI76" s="52"/>
      <c r="AJ76" s="52"/>
      <c r="AK76" s="52"/>
      <c r="AL76" s="52"/>
      <c r="AM76" s="52"/>
      <c r="AN76" s="52"/>
      <c r="AP76" s="70"/>
      <c r="AQ76" s="70"/>
      <c r="AR76" s="70"/>
      <c r="AS76" s="53"/>
      <c r="AT76" s="53"/>
      <c r="AU76" s="53"/>
      <c r="AV76" s="53"/>
      <c r="AW76" s="53"/>
      <c r="AX76" s="53"/>
      <c r="AY76" s="53"/>
      <c r="AZ76" s="53"/>
    </row>
    <row r="77" spans="1:53" s="55" customFormat="1" ht="27.75">
      <c r="A77" s="53"/>
      <c r="B77" s="369" t="s">
        <v>62</v>
      </c>
      <c r="C77" s="369"/>
      <c r="D77" s="369"/>
      <c r="E77" s="369"/>
      <c r="F77" s="369"/>
      <c r="G77" s="369"/>
      <c r="H77" s="369"/>
      <c r="I77" s="54"/>
      <c r="J77" s="75"/>
      <c r="K77" s="75"/>
      <c r="L77" s="75"/>
      <c r="M77" s="75"/>
      <c r="N77" s="75"/>
      <c r="O77" s="75"/>
      <c r="P77" s="74"/>
      <c r="Q77" s="74"/>
      <c r="R77" s="74"/>
      <c r="S77" s="369" t="s">
        <v>63</v>
      </c>
      <c r="T77" s="369"/>
      <c r="U77" s="369"/>
      <c r="V77" s="369"/>
      <c r="W77" s="369"/>
      <c r="X77" s="369"/>
      <c r="Y77" s="369"/>
      <c r="Z77" s="369"/>
      <c r="AA77" s="73"/>
      <c r="AB77" s="73"/>
      <c r="AC77" s="73"/>
      <c r="AD77" s="73"/>
      <c r="AE77" s="73"/>
      <c r="AF77" s="73"/>
      <c r="AG77" s="73"/>
      <c r="AH77" s="54"/>
      <c r="AI77" s="73"/>
      <c r="AJ77" s="73"/>
      <c r="AK77" s="73"/>
      <c r="AL77" s="73"/>
      <c r="AM77" s="369" t="s">
        <v>63</v>
      </c>
      <c r="AN77" s="369"/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</row>
    <row r="78" spans="1:53" s="55" customFormat="1" ht="36.75" customHeight="1">
      <c r="A78" s="53"/>
      <c r="B78" s="369" t="s">
        <v>64</v>
      </c>
      <c r="C78" s="369"/>
      <c r="D78" s="369"/>
      <c r="E78" s="369"/>
      <c r="F78" s="369"/>
      <c r="G78" s="369"/>
      <c r="H78" s="369"/>
      <c r="I78" s="54"/>
      <c r="J78" s="54"/>
      <c r="K78" s="71"/>
      <c r="L78" s="71"/>
      <c r="M78" s="71"/>
      <c r="N78" s="71"/>
      <c r="O78" s="71"/>
      <c r="P78" s="74"/>
      <c r="Q78" s="74"/>
      <c r="R78" s="74"/>
      <c r="S78" s="85" t="s">
        <v>84</v>
      </c>
      <c r="T78" s="85"/>
      <c r="U78" s="85"/>
      <c r="V78" s="85"/>
      <c r="W78" s="85"/>
      <c r="X78" s="85"/>
      <c r="Y78" s="85"/>
      <c r="Z78" s="86"/>
      <c r="AA78" s="73"/>
      <c r="AB78" s="73"/>
      <c r="AC78" s="73"/>
      <c r="AD78" s="73"/>
      <c r="AE78" s="73"/>
      <c r="AF78" s="73"/>
      <c r="AG78" s="73"/>
      <c r="AH78" s="54"/>
      <c r="AI78" s="73"/>
      <c r="AJ78" s="73"/>
      <c r="AK78" s="73"/>
      <c r="AL78" s="73"/>
      <c r="AM78" s="373" t="s">
        <v>66</v>
      </c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</row>
    <row r="79" spans="1:53" s="55" customFormat="1" ht="27.75" customHeight="1">
      <c r="A79" s="53"/>
      <c r="B79" s="57"/>
      <c r="C79" s="58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2"/>
      <c r="AD79" s="52"/>
      <c r="AE79" s="52"/>
      <c r="AF79" s="52"/>
      <c r="AG79" s="52"/>
      <c r="AH79" s="53"/>
      <c r="AI79" s="52"/>
      <c r="AJ79" s="52"/>
      <c r="AK79" s="52"/>
      <c r="AL79" s="5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</row>
    <row r="80" spans="1:53" s="55" customFormat="1" ht="64.5" customHeight="1">
      <c r="A80" s="59"/>
      <c r="B80" s="60"/>
      <c r="C80" s="60"/>
      <c r="D80" s="60"/>
      <c r="E80" s="60"/>
      <c r="F80" s="60"/>
      <c r="G80" s="60"/>
      <c r="H80" s="60"/>
      <c r="I80" s="60"/>
      <c r="J80" s="60"/>
      <c r="K80" s="53"/>
      <c r="L80" s="53"/>
      <c r="M80" s="53"/>
      <c r="N80" s="53"/>
      <c r="O80" s="53"/>
      <c r="P80" s="53"/>
      <c r="Q80" s="53"/>
      <c r="R80" s="58"/>
      <c r="S80" s="59"/>
      <c r="T80" s="60"/>
      <c r="U80" s="60"/>
      <c r="V80" s="60"/>
      <c r="W80" s="60"/>
      <c r="X80" s="60"/>
      <c r="Y80" s="60"/>
      <c r="Z80" s="60"/>
      <c r="AA80" s="60"/>
      <c r="AB80" s="60"/>
      <c r="AC80" s="52"/>
      <c r="AD80" s="52"/>
      <c r="AE80" s="52"/>
      <c r="AF80" s="52"/>
      <c r="AG80" s="52"/>
      <c r="AH80" s="58"/>
      <c r="AI80" s="52"/>
      <c r="AJ80" s="52"/>
      <c r="AK80" s="52"/>
      <c r="AL80" s="52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60"/>
    </row>
    <row r="81" spans="1:65" s="62" customFormat="1" ht="26.25" customHeight="1">
      <c r="A81" s="368" t="s">
        <v>83</v>
      </c>
      <c r="B81" s="368"/>
      <c r="C81" s="368"/>
      <c r="D81" s="368"/>
      <c r="E81" s="368"/>
      <c r="F81" s="368"/>
      <c r="G81" s="368"/>
      <c r="H81" s="368"/>
      <c r="I81" s="368"/>
      <c r="J81" s="368"/>
      <c r="K81" s="53"/>
      <c r="L81" s="53"/>
      <c r="O81" s="53"/>
      <c r="P81" s="53"/>
      <c r="Q81" s="53"/>
      <c r="R81" s="9"/>
      <c r="S81" s="368" t="s">
        <v>85</v>
      </c>
      <c r="T81" s="368"/>
      <c r="U81" s="368"/>
      <c r="V81" s="368"/>
      <c r="W81" s="368"/>
      <c r="X81" s="368"/>
      <c r="Y81" s="368"/>
      <c r="Z81" s="368"/>
      <c r="AA81" s="368"/>
      <c r="AB81" s="368"/>
      <c r="AC81" s="53"/>
      <c r="AE81" s="53"/>
      <c r="AF81" s="53"/>
      <c r="AG81" s="53"/>
      <c r="AH81" s="53"/>
      <c r="AI81" s="53"/>
      <c r="AM81" s="370" t="s">
        <v>135</v>
      </c>
      <c r="AN81" s="370"/>
      <c r="AO81" s="370"/>
      <c r="AP81" s="370"/>
      <c r="AQ81" s="370"/>
      <c r="AR81" s="370"/>
      <c r="AS81" s="370"/>
      <c r="AT81" s="370"/>
      <c r="AU81" s="370"/>
      <c r="AV81" s="370"/>
      <c r="AW81" s="370"/>
      <c r="AX81" s="370"/>
      <c r="AY81" s="370"/>
      <c r="AZ81" s="370"/>
      <c r="BA81" s="61"/>
      <c r="BB81" s="58"/>
      <c r="BC81" s="58"/>
      <c r="BD81" s="53"/>
      <c r="BE81" s="53"/>
      <c r="BF81" s="53"/>
      <c r="BG81" s="53"/>
      <c r="BH81" s="53"/>
      <c r="BI81" s="53"/>
      <c r="BJ81" s="53"/>
      <c r="BK81" s="53"/>
      <c r="BL81" s="53"/>
      <c r="BM81" s="53"/>
    </row>
    <row r="82" spans="1:65" ht="24.75" customHeight="1"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  <c r="AA82" s="420"/>
      <c r="AB82" s="420"/>
      <c r="AC82" s="420"/>
      <c r="AD82" s="420"/>
      <c r="AE82" s="420"/>
      <c r="AF82" s="420"/>
      <c r="AG82" s="420"/>
      <c r="AH82" s="420"/>
      <c r="AI82" s="420"/>
      <c r="AJ82" s="420"/>
      <c r="AK82" s="420"/>
      <c r="AL82" s="420"/>
      <c r="AM82" s="420"/>
      <c r="AN82" s="420"/>
      <c r="AO82" s="420"/>
      <c r="AP82" s="420"/>
      <c r="AQ82" s="420"/>
      <c r="AR82" s="420"/>
      <c r="AS82" s="420"/>
      <c r="AT82" s="420"/>
      <c r="AU82" s="420"/>
      <c r="AV82" s="420"/>
      <c r="AW82" s="420"/>
      <c r="AX82" s="420"/>
      <c r="AY82" s="420"/>
      <c r="AZ82" s="420"/>
      <c r="BA82" s="420"/>
      <c r="BB82" s="420"/>
      <c r="BC82" s="420"/>
      <c r="BD82" s="420"/>
    </row>
  </sheetData>
  <sheetProtection selectLockedCells="1" selectUnlockedCells="1"/>
  <mergeCells count="455">
    <mergeCell ref="E82:BD82"/>
    <mergeCell ref="C58:Q58"/>
    <mergeCell ref="R58:S58"/>
    <mergeCell ref="T58:V58"/>
    <mergeCell ref="X58:Y58"/>
    <mergeCell ref="Z58:AA58"/>
    <mergeCell ref="AB58:AC58"/>
    <mergeCell ref="AD58:AE58"/>
    <mergeCell ref="T59:V59"/>
    <mergeCell ref="X59:Y59"/>
    <mergeCell ref="Z59:AA59"/>
    <mergeCell ref="AB59:AC59"/>
    <mergeCell ref="AD59:AE59"/>
    <mergeCell ref="AF58:AG58"/>
    <mergeCell ref="AH58:AI58"/>
    <mergeCell ref="AX59:AY59"/>
    <mergeCell ref="AZ60:BA60"/>
    <mergeCell ref="AN60:AO60"/>
    <mergeCell ref="AP60:AQ60"/>
    <mergeCell ref="AR60:AS60"/>
    <mergeCell ref="AT60:AU60"/>
    <mergeCell ref="AV60:AW60"/>
    <mergeCell ref="AX60:AY60"/>
    <mergeCell ref="AR59:AS59"/>
    <mergeCell ref="A54:Q54"/>
    <mergeCell ref="R54:S54"/>
    <mergeCell ref="T54:U54"/>
    <mergeCell ref="X54:Y54"/>
    <mergeCell ref="Z54:AA54"/>
    <mergeCell ref="AB54:AC54"/>
    <mergeCell ref="C53:Q53"/>
    <mergeCell ref="R53:S53"/>
    <mergeCell ref="AP57:AQ57"/>
    <mergeCell ref="C56:Q56"/>
    <mergeCell ref="R56:S56"/>
    <mergeCell ref="AP54:AQ54"/>
    <mergeCell ref="AL56:AM56"/>
    <mergeCell ref="AN56:AO56"/>
    <mergeCell ref="AP56:AQ56"/>
    <mergeCell ref="C57:Q57"/>
    <mergeCell ref="R57:S57"/>
    <mergeCell ref="T57:V57"/>
    <mergeCell ref="X57:Y57"/>
    <mergeCell ref="Z57:AA57"/>
    <mergeCell ref="AB57:AC57"/>
    <mergeCell ref="AD57:AE57"/>
    <mergeCell ref="T53:U53"/>
    <mergeCell ref="X53:Y53"/>
    <mergeCell ref="Z53:AA53"/>
    <mergeCell ref="AB53:AC53"/>
    <mergeCell ref="AD53:AE53"/>
    <mergeCell ref="AF53:AG53"/>
    <mergeCell ref="A51:B51"/>
    <mergeCell ref="AL51:AM51"/>
    <mergeCell ref="AN51:AO51"/>
    <mergeCell ref="X51:Y51"/>
    <mergeCell ref="R51:S51"/>
    <mergeCell ref="C51:Q51"/>
    <mergeCell ref="T51:U51"/>
    <mergeCell ref="AV51:AW51"/>
    <mergeCell ref="AX51:AY51"/>
    <mergeCell ref="AZ51:BA51"/>
    <mergeCell ref="AJ51:AK51"/>
    <mergeCell ref="AH51:AI51"/>
    <mergeCell ref="AF51:AG51"/>
    <mergeCell ref="AD51:AE51"/>
    <mergeCell ref="AB51:AC51"/>
    <mergeCell ref="Z51:AA51"/>
    <mergeCell ref="AP51:AQ51"/>
    <mergeCell ref="AR51:AS51"/>
    <mergeCell ref="AT51:AU51"/>
    <mergeCell ref="AZ52:BA52"/>
    <mergeCell ref="AX52:AY52"/>
    <mergeCell ref="A55:BA55"/>
    <mergeCell ref="AV56:AW56"/>
    <mergeCell ref="AX56:AY56"/>
    <mergeCell ref="AZ56:BA56"/>
    <mergeCell ref="AR56:AS56"/>
    <mergeCell ref="AT56:AU56"/>
    <mergeCell ref="AN52:AO52"/>
    <mergeCell ref="AP52:AQ52"/>
    <mergeCell ref="AR52:AS52"/>
    <mergeCell ref="AT52:AU52"/>
    <mergeCell ref="AV52:AW52"/>
    <mergeCell ref="AT53:AU53"/>
    <mergeCell ref="AV53:AW53"/>
    <mergeCell ref="AX53:AY53"/>
    <mergeCell ref="AZ53:BA53"/>
    <mergeCell ref="AN53:AO53"/>
    <mergeCell ref="AP53:AQ53"/>
    <mergeCell ref="AR53:AS53"/>
    <mergeCell ref="T52:U52"/>
    <mergeCell ref="AH53:AI53"/>
    <mergeCell ref="AJ53:AK53"/>
    <mergeCell ref="AL53:AM53"/>
    <mergeCell ref="AN42:AO42"/>
    <mergeCell ref="AP42:AQ42"/>
    <mergeCell ref="AR42:AS42"/>
    <mergeCell ref="AT42:AU42"/>
    <mergeCell ref="AV42:AW42"/>
    <mergeCell ref="AX42:AY42"/>
    <mergeCell ref="AZ42:BA42"/>
    <mergeCell ref="AT49:AU49"/>
    <mergeCell ref="AV49:AW49"/>
    <mergeCell ref="AX49:AY49"/>
    <mergeCell ref="AZ49:BA49"/>
    <mergeCell ref="AZ45:BA45"/>
    <mergeCell ref="AN45:AO45"/>
    <mergeCell ref="AP45:AQ45"/>
    <mergeCell ref="AR45:AS45"/>
    <mergeCell ref="AT45:AU45"/>
    <mergeCell ref="AV45:AW45"/>
    <mergeCell ref="AX45:AY45"/>
    <mergeCell ref="AZ47:BA47"/>
    <mergeCell ref="AR48:AS48"/>
    <mergeCell ref="AT48:AU48"/>
    <mergeCell ref="AV48:AW48"/>
    <mergeCell ref="AX48:AY48"/>
    <mergeCell ref="AZ48:BA48"/>
    <mergeCell ref="A30:B30"/>
    <mergeCell ref="A81:J81"/>
    <mergeCell ref="S81:AB81"/>
    <mergeCell ref="S77:Z77"/>
    <mergeCell ref="B77:H77"/>
    <mergeCell ref="B78:H78"/>
    <mergeCell ref="AM77:AZ77"/>
    <mergeCell ref="AM81:AZ81"/>
    <mergeCell ref="Q74:AO74"/>
    <mergeCell ref="B73:O73"/>
    <mergeCell ref="B75:O75"/>
    <mergeCell ref="Q73:AP73"/>
    <mergeCell ref="AM78:BA78"/>
    <mergeCell ref="C42:Q42"/>
    <mergeCell ref="R42:S42"/>
    <mergeCell ref="T42:U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P1:AG1"/>
    <mergeCell ref="M2:AI2"/>
    <mergeCell ref="A27:B27"/>
    <mergeCell ref="H27:J27"/>
    <mergeCell ref="K27:M27"/>
    <mergeCell ref="N27:P27"/>
    <mergeCell ref="A26:B26"/>
    <mergeCell ref="H26:J26"/>
    <mergeCell ref="K26:M26"/>
    <mergeCell ref="N26:P26"/>
    <mergeCell ref="C26:G26"/>
    <mergeCell ref="C27:G27"/>
    <mergeCell ref="Q27:R27"/>
    <mergeCell ref="V27:AB27"/>
    <mergeCell ref="AC27:AE27"/>
    <mergeCell ref="AF27:AH27"/>
    <mergeCell ref="V26:AB26"/>
    <mergeCell ref="AC26:AE26"/>
    <mergeCell ref="AF26:AH26"/>
    <mergeCell ref="Q26:R26"/>
    <mergeCell ref="AP2:AX2"/>
    <mergeCell ref="AP4:AY5"/>
    <mergeCell ref="P5:AG5"/>
    <mergeCell ref="R6:AE6"/>
    <mergeCell ref="AP6:AY7"/>
    <mergeCell ref="AQ10:AW10"/>
    <mergeCell ref="AG13:AN13"/>
    <mergeCell ref="A25:Y25"/>
    <mergeCell ref="AO25:BA25"/>
    <mergeCell ref="A16:A17"/>
    <mergeCell ref="B16:E16"/>
    <mergeCell ref="F16:J16"/>
    <mergeCell ref="K16:N16"/>
    <mergeCell ref="O16:S16"/>
    <mergeCell ref="T16:W16"/>
    <mergeCell ref="X16:AA16"/>
    <mergeCell ref="AB16:AE16"/>
    <mergeCell ref="AF16:AJ16"/>
    <mergeCell ref="AK16:AN16"/>
    <mergeCell ref="AO16:AS16"/>
    <mergeCell ref="AT16:AW16"/>
    <mergeCell ref="AX16:BA16"/>
    <mergeCell ref="AL26:BA26"/>
    <mergeCell ref="AL27:BA27"/>
    <mergeCell ref="V28:AB28"/>
    <mergeCell ref="AC28:AE28"/>
    <mergeCell ref="AF28:AH28"/>
    <mergeCell ref="A29:B29"/>
    <mergeCell ref="K29:M29"/>
    <mergeCell ref="N29:P29"/>
    <mergeCell ref="Q29:R29"/>
    <mergeCell ref="A28:B28"/>
    <mergeCell ref="H28:J28"/>
    <mergeCell ref="K28:M28"/>
    <mergeCell ref="N28:P28"/>
    <mergeCell ref="Q28:R28"/>
    <mergeCell ref="T29:Z29"/>
    <mergeCell ref="AA29:AC29"/>
    <mergeCell ref="AD29:AF29"/>
    <mergeCell ref="C28:G28"/>
    <mergeCell ref="AL28:AW28"/>
    <mergeCell ref="AX28:BA28"/>
    <mergeCell ref="C29:G29"/>
    <mergeCell ref="AL29:AW29"/>
    <mergeCell ref="AX29:BA29"/>
    <mergeCell ref="T30:Z30"/>
    <mergeCell ref="AA30:AC30"/>
    <mergeCell ref="AD30:AF30"/>
    <mergeCell ref="C31:BC31"/>
    <mergeCell ref="AB33:AI33"/>
    <mergeCell ref="AJ33:AK37"/>
    <mergeCell ref="AB34:AC37"/>
    <mergeCell ref="AD34:AI34"/>
    <mergeCell ref="AD35:AE37"/>
    <mergeCell ref="AF35:AG37"/>
    <mergeCell ref="AH35:AI37"/>
    <mergeCell ref="R32:W32"/>
    <mergeCell ref="X32:Y37"/>
    <mergeCell ref="Z32:AK32"/>
    <mergeCell ref="AL35:AO35"/>
    <mergeCell ref="AP35:AS35"/>
    <mergeCell ref="AT35:AW35"/>
    <mergeCell ref="AX35:BA35"/>
    <mergeCell ref="AL36:BA36"/>
    <mergeCell ref="C30:G30"/>
    <mergeCell ref="K30:M30"/>
    <mergeCell ref="N30:P30"/>
    <mergeCell ref="Q30:R30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A38:BA38"/>
    <mergeCell ref="A32:B37"/>
    <mergeCell ref="D32:Q37"/>
    <mergeCell ref="AL32:BA34"/>
    <mergeCell ref="R33:S37"/>
    <mergeCell ref="T33:V37"/>
    <mergeCell ref="W33:W37"/>
    <mergeCell ref="Z33:AA37"/>
    <mergeCell ref="A39:BA39"/>
    <mergeCell ref="C41:Q41"/>
    <mergeCell ref="R41:S41"/>
    <mergeCell ref="T41:U41"/>
    <mergeCell ref="X41:Y41"/>
    <mergeCell ref="Z41:AA41"/>
    <mergeCell ref="AZ41:BA41"/>
    <mergeCell ref="C43:Q43"/>
    <mergeCell ref="R43:S43"/>
    <mergeCell ref="T43:U43"/>
    <mergeCell ref="X43:Y43"/>
    <mergeCell ref="Z43:AA43"/>
    <mergeCell ref="AB43:AC43"/>
    <mergeCell ref="AD43:AE43"/>
    <mergeCell ref="AF43:AG43"/>
    <mergeCell ref="AH43:AI43"/>
    <mergeCell ref="AN41:AO41"/>
    <mergeCell ref="AP41:AQ41"/>
    <mergeCell ref="AR41:AS41"/>
    <mergeCell ref="AT41:AU41"/>
    <mergeCell ref="AV41:AW41"/>
    <mergeCell ref="AX41:AY41"/>
    <mergeCell ref="AB41:AC41"/>
    <mergeCell ref="AD41:AE41"/>
    <mergeCell ref="AF41:AG41"/>
    <mergeCell ref="AH41:AI41"/>
    <mergeCell ref="AJ41:AK41"/>
    <mergeCell ref="AL41:AM41"/>
    <mergeCell ref="AV43:AW43"/>
    <mergeCell ref="AX43:AY43"/>
    <mergeCell ref="AZ43:BA43"/>
    <mergeCell ref="C44:Q44"/>
    <mergeCell ref="R44:S44"/>
    <mergeCell ref="T44:U44"/>
    <mergeCell ref="X44:Y44"/>
    <mergeCell ref="Z44:AA44"/>
    <mergeCell ref="AB44:AC44"/>
    <mergeCell ref="AD44:AE44"/>
    <mergeCell ref="AJ43:AK43"/>
    <mergeCell ref="AL43:AM43"/>
    <mergeCell ref="AN43:AO43"/>
    <mergeCell ref="AP43:AQ43"/>
    <mergeCell ref="AR43:AS43"/>
    <mergeCell ref="AT43:AU43"/>
    <mergeCell ref="AR44:AS44"/>
    <mergeCell ref="AT44:AU44"/>
    <mergeCell ref="AV44:AW44"/>
    <mergeCell ref="AZ44:BA44"/>
    <mergeCell ref="A45:Q45"/>
    <mergeCell ref="R45:S45"/>
    <mergeCell ref="T45:U45"/>
    <mergeCell ref="X45:Y45"/>
    <mergeCell ref="Z45:AA45"/>
    <mergeCell ref="AB45:AC45"/>
    <mergeCell ref="AD45:AE45"/>
    <mergeCell ref="AF45:AG45"/>
    <mergeCell ref="AH45:AI45"/>
    <mergeCell ref="AX44:AY44"/>
    <mergeCell ref="AJ45:AK45"/>
    <mergeCell ref="AL45:AM45"/>
    <mergeCell ref="AV47:AW47"/>
    <mergeCell ref="AX47:AY47"/>
    <mergeCell ref="AN44:AO44"/>
    <mergeCell ref="AP44:AQ44"/>
    <mergeCell ref="AF44:AG44"/>
    <mergeCell ref="AH44:AI44"/>
    <mergeCell ref="AJ44:AK44"/>
    <mergeCell ref="AL44:AM44"/>
    <mergeCell ref="AP47:AQ47"/>
    <mergeCell ref="AR47:AS47"/>
    <mergeCell ref="AT47:AU47"/>
    <mergeCell ref="C47:Q47"/>
    <mergeCell ref="R47:S47"/>
    <mergeCell ref="T47:U47"/>
    <mergeCell ref="X47:Y47"/>
    <mergeCell ref="Z47:AA47"/>
    <mergeCell ref="AB47:AC47"/>
    <mergeCell ref="AD47:AE47"/>
    <mergeCell ref="AF47:AG47"/>
    <mergeCell ref="AH47:AI47"/>
    <mergeCell ref="R48:S48"/>
    <mergeCell ref="X48:Y48"/>
    <mergeCell ref="Z48:AA48"/>
    <mergeCell ref="AB48:AC48"/>
    <mergeCell ref="AD48:AE48"/>
    <mergeCell ref="AJ47:AK47"/>
    <mergeCell ref="AL47:AM47"/>
    <mergeCell ref="AN47:AO47"/>
    <mergeCell ref="AN48:AO48"/>
    <mergeCell ref="C50:Q50"/>
    <mergeCell ref="R50:S50"/>
    <mergeCell ref="T50:U50"/>
    <mergeCell ref="X50:Y50"/>
    <mergeCell ref="Z50:AA50"/>
    <mergeCell ref="AF48:AG48"/>
    <mergeCell ref="AH48:AI48"/>
    <mergeCell ref="AJ48:AK48"/>
    <mergeCell ref="AL48:AM48"/>
    <mergeCell ref="C49:Q49"/>
    <mergeCell ref="R49:S49"/>
    <mergeCell ref="T49:U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H50:AI50"/>
    <mergeCell ref="AJ50:AK50"/>
    <mergeCell ref="AL50:AM50"/>
    <mergeCell ref="C48:Q48"/>
    <mergeCell ref="AN49:AO49"/>
    <mergeCell ref="AP49:AQ49"/>
    <mergeCell ref="AR49:AS49"/>
    <mergeCell ref="AL52:AM52"/>
    <mergeCell ref="AP48:AQ48"/>
    <mergeCell ref="AZ50:BA50"/>
    <mergeCell ref="C52:Q52"/>
    <mergeCell ref="R52:S52"/>
    <mergeCell ref="X52:Y52"/>
    <mergeCell ref="Z52:AA52"/>
    <mergeCell ref="AB52:AC52"/>
    <mergeCell ref="AD52:AE52"/>
    <mergeCell ref="AF52:AG52"/>
    <mergeCell ref="AH52:AI52"/>
    <mergeCell ref="AJ52:AK52"/>
    <mergeCell ref="AN50:AO50"/>
    <mergeCell ref="AP50:AQ50"/>
    <mergeCell ref="AR50:AS50"/>
    <mergeCell ref="AT50:AU50"/>
    <mergeCell ref="AV50:AW50"/>
    <mergeCell ref="AX50:AY50"/>
    <mergeCell ref="AB50:AC50"/>
    <mergeCell ref="AD50:AE50"/>
    <mergeCell ref="AF50:AG50"/>
    <mergeCell ref="AR57:AS57"/>
    <mergeCell ref="AT57:AU57"/>
    <mergeCell ref="AV57:AW57"/>
    <mergeCell ref="AX57:AY57"/>
    <mergeCell ref="AZ57:BA57"/>
    <mergeCell ref="AJ57:AK57"/>
    <mergeCell ref="AL57:AM57"/>
    <mergeCell ref="AN57:AO57"/>
    <mergeCell ref="AL58:AM58"/>
    <mergeCell ref="AN58:AO58"/>
    <mergeCell ref="AP58:AQ58"/>
    <mergeCell ref="AR58:AS58"/>
    <mergeCell ref="AT58:AU58"/>
    <mergeCell ref="AV58:AW58"/>
    <mergeCell ref="AX58:AY58"/>
    <mergeCell ref="AZ58:BA58"/>
    <mergeCell ref="AJ58:AK58"/>
    <mergeCell ref="AR54:AS54"/>
    <mergeCell ref="AT54:AU54"/>
    <mergeCell ref="AV54:AW54"/>
    <mergeCell ref="AX54:AY54"/>
    <mergeCell ref="AZ54:BA54"/>
    <mergeCell ref="AD54:AE54"/>
    <mergeCell ref="AF54:AG54"/>
    <mergeCell ref="AH54:AI54"/>
    <mergeCell ref="AJ54:AK54"/>
    <mergeCell ref="AL54:AM54"/>
    <mergeCell ref="AN54:AO54"/>
    <mergeCell ref="T56:V56"/>
    <mergeCell ref="AJ56:AK56"/>
    <mergeCell ref="X56:Y56"/>
    <mergeCell ref="Z56:AA56"/>
    <mergeCell ref="AB56:AC56"/>
    <mergeCell ref="AD56:AE56"/>
    <mergeCell ref="AF56:AG56"/>
    <mergeCell ref="AH56:AI56"/>
    <mergeCell ref="AF57:AG57"/>
    <mergeCell ref="AH57:AI57"/>
    <mergeCell ref="Q71:AO71"/>
    <mergeCell ref="Q69:AO69"/>
    <mergeCell ref="B62:Y62"/>
    <mergeCell ref="B63:K63"/>
    <mergeCell ref="AB60:AC60"/>
    <mergeCell ref="AF60:AG60"/>
    <mergeCell ref="AH60:AI60"/>
    <mergeCell ref="AJ60:AK60"/>
    <mergeCell ref="B68:K68"/>
    <mergeCell ref="B69:O69"/>
    <mergeCell ref="B70:O70"/>
    <mergeCell ref="B66:O66"/>
    <mergeCell ref="B65:O65"/>
    <mergeCell ref="AZ59:BA59"/>
    <mergeCell ref="AN59:AO59"/>
    <mergeCell ref="AP59:AQ59"/>
    <mergeCell ref="AV59:AW59"/>
    <mergeCell ref="B64:O64"/>
    <mergeCell ref="Q64:AC64"/>
    <mergeCell ref="Q65:AC65"/>
    <mergeCell ref="Q66:AC66"/>
    <mergeCell ref="Z60:AA60"/>
    <mergeCell ref="AF59:AG59"/>
    <mergeCell ref="AH59:AI59"/>
    <mergeCell ref="A59:Q59"/>
    <mergeCell ref="R59:S59"/>
    <mergeCell ref="AT59:AU59"/>
    <mergeCell ref="AJ59:AK59"/>
    <mergeCell ref="AL59:AM59"/>
    <mergeCell ref="AL60:AM60"/>
    <mergeCell ref="A60:W60"/>
    <mergeCell ref="X60:Y60"/>
    <mergeCell ref="AD60:AE60"/>
  </mergeCells>
  <conditionalFormatting sqref="AO62 A54:BA54 AQ45:AQ47 AR47:BA47 AP43:AS44 AT43:BA45 R53:BA53 T51 V52:BA52 R52:T52 A45:BA46 R47:AP47 AD52:BA53 AR51 AT51 AV51 AX51 AZ51 A47:C49 A50:B50 A51 A52:B53 A55 H27:H28 C27:C30 K27:V28 H29:T30 AP41:BA43 A41:C44 AS11:IV11 AO10:AQ10 AT12:IV12 AP12:AR12 AS13:IV14 AO13:AQ14 A13:J14 I9:IV9 A9:F10 AQ11 A11:AG12 I10:AG10 L13:AG14 AX10:IV10 C50:C53 AN51 AP51 R48:BA50 V51:AD51 AF51 AH51:AL51 Z50:AA53 R56:T58 W56:BA58 A56:C58 R41:AO44">
    <cfRule type="cellIs" dxfId="4" priority="82" operator="equal">
      <formula>0</formula>
    </cfRule>
  </conditionalFormatting>
  <conditionalFormatting sqref="A59:W59 A60">
    <cfRule type="cellIs" dxfId="3" priority="57" operator="equal">
      <formula>0</formula>
    </cfRule>
  </conditionalFormatting>
  <conditionalFormatting sqref="X59:BA59">
    <cfRule type="cellIs" dxfId="2" priority="48" operator="equal">
      <formula>0</formula>
    </cfRule>
  </conditionalFormatting>
  <conditionalFormatting sqref="X60:BA60">
    <cfRule type="cellIs" dxfId="1" priority="43" operator="equal">
      <formula>0</formula>
    </cfRule>
  </conditionalFormatting>
  <conditionalFormatting sqref="H27:H28 C27:C30 K27:V28 H29:T30">
    <cfRule type="cellIs" dxfId="0" priority="32" stopIfTrue="1" operator="equal">
      <formula>0</formula>
    </cfRule>
  </conditionalFormatting>
  <printOptions horizontalCentered="1" verticalCentered="1"/>
  <pageMargins left="0.31496062992125984" right="0.11811023622047245" top="0.15748031496062992" bottom="0.15748031496062992" header="0.19685039370078741" footer="0.18"/>
  <pageSetup paperSize="9" scale="2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011 (новий)</vt:lpstr>
      <vt:lpstr>'011 (новий)'!Z_C942D857_FEEF_4003_84FE_706D485AD0C9_.wvu.PrintArea</vt:lpstr>
      <vt:lpstr>'011 (новий)'!Z_C942D857_FEEF_4003_84FE_706D485AD0C9_.wvu.PrintTitles</vt:lpstr>
      <vt:lpstr>'011 (новий)'!Заголовки_для_печати</vt:lpstr>
      <vt:lpstr>'011 (новий)'!Область_печати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admin</cp:lastModifiedBy>
  <cp:lastPrinted>2021-02-08T09:12:40Z</cp:lastPrinted>
  <dcterms:created xsi:type="dcterms:W3CDTF">2016-03-15T12:50:26Z</dcterms:created>
  <dcterms:modified xsi:type="dcterms:W3CDTF">2024-10-14T15:36:34Z</dcterms:modified>
</cp:coreProperties>
</file>